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9320" windowHeight="8160" activeTab="0"/>
  </bookViews>
  <sheets>
    <sheet name="Табл1" sheetId="1" r:id="rId1"/>
    <sheet name="Табл2" sheetId="2" r:id="rId2"/>
    <sheet name="Табл3" sheetId="3" r:id="rId3"/>
    <sheet name="Табл4" sheetId="4" r:id="rId4"/>
    <sheet name="Табл5" sheetId="5" r:id="rId5"/>
    <sheet name="Табл6" sheetId="6" r:id="rId6"/>
    <sheet name="Табл7" sheetId="7" r:id="rId7"/>
    <sheet name="Табл8" sheetId="8" r:id="rId8"/>
    <sheet name="Табл9" sheetId="9" r:id="rId9"/>
    <sheet name="Табл10" sheetId="10" r:id="rId10"/>
  </sheets>
  <definedNames/>
  <calcPr fullCalcOnLoad="1"/>
</workbook>
</file>

<file path=xl/sharedStrings.xml><?xml version="1.0" encoding="utf-8"?>
<sst xmlns="http://schemas.openxmlformats.org/spreadsheetml/2006/main" count="1405" uniqueCount="314">
  <si>
    <t>2018-2022</t>
  </si>
  <si>
    <t>2023-2027</t>
  </si>
  <si>
    <t>2011-2027</t>
  </si>
  <si>
    <t>Сохраняемые жилые строения</t>
  </si>
  <si>
    <t>Сносимые жилые строения</t>
  </si>
  <si>
    <t>Проектируемые жилые строения</t>
  </si>
  <si>
    <t>Всего жилищного фонда</t>
  </si>
  <si>
    <t>нагрузка, Гкал/ч</t>
  </si>
  <si>
    <r>
      <t>площадь, м</t>
    </r>
    <r>
      <rPr>
        <vertAlign val="superscript"/>
        <sz val="10"/>
        <color indexed="8"/>
        <rFont val="Times New Roman"/>
        <family val="1"/>
      </rPr>
      <t>2</t>
    </r>
  </si>
  <si>
    <t>Адрес</t>
  </si>
  <si>
    <t>Количество этажей</t>
  </si>
  <si>
    <r>
      <t>Отапливаемая площадь, м</t>
    </r>
    <r>
      <rPr>
        <vertAlign val="superscript"/>
        <sz val="11"/>
        <color indexed="8"/>
        <rFont val="Times New Roman"/>
        <family val="1"/>
      </rPr>
      <t>2</t>
    </r>
  </si>
  <si>
    <t>Количество проживающих, чел</t>
  </si>
  <si>
    <t>Тепловая нагрузка, Гкал/ч</t>
  </si>
  <si>
    <t>Отопление</t>
  </si>
  <si>
    <t>ГВС</t>
  </si>
  <si>
    <t>Вентиляция</t>
  </si>
  <si>
    <t>Всего</t>
  </si>
  <si>
    <t>Источник теплоснабжения</t>
  </si>
  <si>
    <t>Год ввода в эксп-луатацию</t>
  </si>
  <si>
    <t>Итого</t>
  </si>
  <si>
    <t>Вид здания</t>
  </si>
  <si>
    <t>Вид зданий</t>
  </si>
  <si>
    <t>Удельное потребление</t>
  </si>
  <si>
    <t>С 2011 г.</t>
  </si>
  <si>
    <t>С 2016 г.</t>
  </si>
  <si>
    <t>С 2020 г.</t>
  </si>
  <si>
    <t>Гкал/ч</t>
  </si>
  <si>
    <r>
      <t>ккал/ч/м</t>
    </r>
    <r>
      <rPr>
        <vertAlign val="superscript"/>
        <sz val="11"/>
        <color indexed="8"/>
        <rFont val="Times New Roman"/>
        <family val="1"/>
      </rPr>
      <t>2</t>
    </r>
  </si>
  <si>
    <t>Индивидуальный жилищный фонд</t>
  </si>
  <si>
    <t>Многоэтажный жилищный фонд, в т.ч.:</t>
  </si>
  <si>
    <t>1-3 этажный</t>
  </si>
  <si>
    <t>4-5 этажный</t>
  </si>
  <si>
    <t>Наименование района и кадастрового квартала</t>
  </si>
  <si>
    <t>Кадастровый квартал 38:08:140102</t>
  </si>
  <si>
    <t>Кадастровый квартал 38:08:140103</t>
  </si>
  <si>
    <t>Кадастровый квартал 38:08:140104</t>
  </si>
  <si>
    <t>Кадастровый квартал 38:08:140101</t>
  </si>
  <si>
    <t>клуб</t>
  </si>
  <si>
    <t>ул. Каландаришвили, ЗАГС</t>
  </si>
  <si>
    <t>котельная гостиницы "Лена"</t>
  </si>
  <si>
    <t>ул. Каландаришвили, рынок</t>
  </si>
  <si>
    <t>общественное</t>
  </si>
  <si>
    <t>ул. Каландаришвили, СЭС</t>
  </si>
  <si>
    <t>ул. Каландаришвили, райсуд</t>
  </si>
  <si>
    <t>ул. Каландаришвили, депортамент мировых судей</t>
  </si>
  <si>
    <t>ул. Каландаришвили, библиотека</t>
  </si>
  <si>
    <t>ул. Каландаришвили, РАЙФО</t>
  </si>
  <si>
    <t>ул. Каландаришвили, гараж РАЙФО</t>
  </si>
  <si>
    <t>пром</t>
  </si>
  <si>
    <t>ул. Каландаришвили, аптека</t>
  </si>
  <si>
    <t>ул. Каландаришвили, худ.школа</t>
  </si>
  <si>
    <t>ул. Каландаришвили, водокачка</t>
  </si>
  <si>
    <t>ул. Ленских Событий, ДЮСШ</t>
  </si>
  <si>
    <t>ул. Ленских Событий, 9</t>
  </si>
  <si>
    <t>ул. Каландаришвили, 39</t>
  </si>
  <si>
    <t>ул. Победы, 8</t>
  </si>
  <si>
    <t xml:space="preserve">ул. Победы, РОВД </t>
  </si>
  <si>
    <t>ул. Победы, гараж налоговой</t>
  </si>
  <si>
    <t>ул. Победы, гараж суда</t>
  </si>
  <si>
    <t>ул. Победы, гараж РОВД</t>
  </si>
  <si>
    <t>ул. Победы, гостиница "Лена"</t>
  </si>
  <si>
    <t>ул. Победы, почта</t>
  </si>
  <si>
    <t>ул. Победы, ВДНБ РАЙПО</t>
  </si>
  <si>
    <t>ул. Победы, столовая</t>
  </si>
  <si>
    <t>котельная РАЙПО</t>
  </si>
  <si>
    <t>ул. Победы, универсам</t>
  </si>
  <si>
    <t>ул. Победы, СибирьТелеком</t>
  </si>
  <si>
    <t>котельная СибТелеком</t>
  </si>
  <si>
    <t>ул. Победы, банк</t>
  </si>
  <si>
    <t>котельная банка</t>
  </si>
  <si>
    <t>ул. Ленских Событий, 29</t>
  </si>
  <si>
    <t>котельная администрации</t>
  </si>
  <si>
    <t>ул. Ленских Событий, гараж</t>
  </si>
  <si>
    <t>ул. Красной Звезды,10</t>
  </si>
  <si>
    <t>котельная д/с "Радуга"</t>
  </si>
  <si>
    <t>ул. Красной Звезды,19</t>
  </si>
  <si>
    <t>ул. Красной Звезды, д/с "Радуга"</t>
  </si>
  <si>
    <t>ул. Красной Звезды, ВНБ</t>
  </si>
  <si>
    <t>ул. Красной Звезды, магазин "Янтарь"</t>
  </si>
  <si>
    <t>ул. Красноармейская, БЗХВ 2</t>
  </si>
  <si>
    <t>ул. Красноармейская, БЗХВ 1</t>
  </si>
  <si>
    <t>ул. Красноармейская, гараж ЦЗН</t>
  </si>
  <si>
    <t>ул. Ленских Событий, ДСЗН</t>
  </si>
  <si>
    <t>ул. Ленских Событий, ЦЗН</t>
  </si>
  <si>
    <t>ул. Красноармейская, администрация КЛК</t>
  </si>
  <si>
    <t>котельная КЛК</t>
  </si>
  <si>
    <t>ул. Красноармейская, гараж КЛК</t>
  </si>
  <si>
    <t>ул. Красноармейская, гараж КЛК 2</t>
  </si>
  <si>
    <t>ул. Красноармейская, столовая</t>
  </si>
  <si>
    <t>ул. Красноармейская, сушкомплекс</t>
  </si>
  <si>
    <t>ул. Красноармейская, ЦКК</t>
  </si>
  <si>
    <t>ул. Ленских Событий, РЦД</t>
  </si>
  <si>
    <t>котельная РЦД</t>
  </si>
  <si>
    <t>Кадастровый квартал 38:08:140105</t>
  </si>
  <si>
    <t>ул. Ленских Событий, Мэрия</t>
  </si>
  <si>
    <t>котельная СХ управления</t>
  </si>
  <si>
    <t>ул. Ленских Событий, 33</t>
  </si>
  <si>
    <t>ул. Ленских Событий, 35</t>
  </si>
  <si>
    <t>ул. Ленских Событий, 39</t>
  </si>
  <si>
    <t>ул. Ленских Событий, 41</t>
  </si>
  <si>
    <t>Кадастровый квартал 38:08:140106</t>
  </si>
  <si>
    <t>Кадастровый квартал 38:08:140107</t>
  </si>
  <si>
    <t>Кадастровый квартал 38:08:140108</t>
  </si>
  <si>
    <t>Кадастровый квартал 38:08:140109</t>
  </si>
  <si>
    <t>Кадастровый квартал 38:08:140110</t>
  </si>
  <si>
    <t>Кадастровый квартал 38:08:140111</t>
  </si>
  <si>
    <t>Кадастровый квартал 38:08:140112</t>
  </si>
  <si>
    <t>Кадастровый квартал 38:08:140113</t>
  </si>
  <si>
    <t>Кадастровый квартал 38:08:140114</t>
  </si>
  <si>
    <t>Кадастровый квартал 38:08:140115</t>
  </si>
  <si>
    <t>Кадастровый квартал 38:08:140116</t>
  </si>
  <si>
    <t>Кадастровый квартал 38:08:140117</t>
  </si>
  <si>
    <t>Кадастровый квартал 38:08:140118</t>
  </si>
  <si>
    <t>Кадастровый квартал 38:08:140119</t>
  </si>
  <si>
    <t>ул. Каландаришвили, общежитие</t>
  </si>
  <si>
    <t>коммунальное</t>
  </si>
  <si>
    <t>котельная ДСИО</t>
  </si>
  <si>
    <t>ул. Каландаришвили, проходная</t>
  </si>
  <si>
    <t>ул. Каландаришвили, контора</t>
  </si>
  <si>
    <t>ул. Каландаришвили, спортзал</t>
  </si>
  <si>
    <t>ул. Каландаришвили, гаражи</t>
  </si>
  <si>
    <t>ул. 9 Мая, д/с "Колокольчик"</t>
  </si>
  <si>
    <t>общественный</t>
  </si>
  <si>
    <t>ул. 9 Мая, водокачка ДСИО</t>
  </si>
  <si>
    <t>ул. 9 Мая, столярный цех</t>
  </si>
  <si>
    <t>ул. 9 Мая, механические мастерские</t>
  </si>
  <si>
    <t>Кадастровый квартал 38:08:140120</t>
  </si>
  <si>
    <t>Кадастровый квартал 38:08:140121</t>
  </si>
  <si>
    <t>Кадастровый квартал 38:08:140122</t>
  </si>
  <si>
    <t>Кадастровый квартал 38:08:140123</t>
  </si>
  <si>
    <t>Кадастровый квартал 38:08:140124</t>
  </si>
  <si>
    <t>Кадастровый квартал 38:08:140125</t>
  </si>
  <si>
    <t>Кадастровый квартал 38:08:140126</t>
  </si>
  <si>
    <t>Кадастровый квартал 38:08:140127</t>
  </si>
  <si>
    <t>Кадастровый квартал 38:08:140128</t>
  </si>
  <si>
    <t>Кадастровый квартал 38:08:140129</t>
  </si>
  <si>
    <t>Кадастровый квартал 38:08:140130</t>
  </si>
  <si>
    <t>Кадастровый квартал 38:08:140131</t>
  </si>
  <si>
    <t>Кадастровый квартал 38:08:140201</t>
  </si>
  <si>
    <t>Кадастровый квартал 38:08:140202</t>
  </si>
  <si>
    <t>Кадастровый квартал 38:08:140203</t>
  </si>
  <si>
    <t>Кадастровый квартал 38:08:140204</t>
  </si>
  <si>
    <t>Кадастровый квартал 38:08:140205</t>
  </si>
  <si>
    <t>Кадастровый квартал 38:08:140206</t>
  </si>
  <si>
    <t>Кадастровый квартал 38:08:140207</t>
  </si>
  <si>
    <t>Кадастровый квартал 38:08:140208</t>
  </si>
  <si>
    <t>Кадастровый квартал 38:08:140209</t>
  </si>
  <si>
    <t>Кадастровый квартал 38:08:140210</t>
  </si>
  <si>
    <t>Кадастровый квартал 38:08:140211</t>
  </si>
  <si>
    <t>Кадастровый квартал 38:08:140212</t>
  </si>
  <si>
    <t>Кадастровый квартал 38:08:140213</t>
  </si>
  <si>
    <t>Кадастровый квартал 38:08:140214</t>
  </si>
  <si>
    <t>Кадастровый квартал 38:08:140215</t>
  </si>
  <si>
    <t>Кадастровый квартал 38:08:050301</t>
  </si>
  <si>
    <t>ул. Космическая, 13</t>
  </si>
  <si>
    <t>котельная Юбилейная</t>
  </si>
  <si>
    <t>ул. Юбилейная, 1</t>
  </si>
  <si>
    <t>ул. Юбилейная, 3</t>
  </si>
  <si>
    <t>ул. Краснова, 1</t>
  </si>
  <si>
    <t>ул. Краснова, 3</t>
  </si>
  <si>
    <t>ул. Краснова, 4</t>
  </si>
  <si>
    <t>ул. Краснова, 6</t>
  </si>
  <si>
    <t>ул. Краснова, 10</t>
  </si>
  <si>
    <t>ул. Юбилейная, 16</t>
  </si>
  <si>
    <t>ул. Юбилейная, 18</t>
  </si>
  <si>
    <t>ул. Юбилейная, 20</t>
  </si>
  <si>
    <t>ул. Юбилейная, 22</t>
  </si>
  <si>
    <t>ул. Крупской, 11</t>
  </si>
  <si>
    <t>ул. Первомайская, 29</t>
  </si>
  <si>
    <t>котельная СОШ 1</t>
  </si>
  <si>
    <t>ул. Первомайская, 33</t>
  </si>
  <si>
    <t>ул. Первомайская, 6</t>
  </si>
  <si>
    <t xml:space="preserve">пер. Первомайсий, 10 </t>
  </si>
  <si>
    <t>пер. Первомайский, 11</t>
  </si>
  <si>
    <t xml:space="preserve">пер. Первомайсий, 12 </t>
  </si>
  <si>
    <t xml:space="preserve">пер. Первомайсий, 14 </t>
  </si>
  <si>
    <t>ул. Первомайская, клуб</t>
  </si>
  <si>
    <t>пер. Первомайский, гараж</t>
  </si>
  <si>
    <t>ул. Первомайская, насосная</t>
  </si>
  <si>
    <t>ул. Первомайская, РОНО</t>
  </si>
  <si>
    <t>ул. Первомайская, гараж РОНО</t>
  </si>
  <si>
    <t>ул. Первомайская, мастерские</t>
  </si>
  <si>
    <t>Ул. Космическая, школа</t>
  </si>
  <si>
    <t>ул. Космическая, насосная</t>
  </si>
  <si>
    <t>пер. Больничный,1</t>
  </si>
  <si>
    <t>котельная ЦРБ</t>
  </si>
  <si>
    <t>пер. Больничный,2</t>
  </si>
  <si>
    <t>пер. Больничный,3</t>
  </si>
  <si>
    <t>пер. Больничный,8</t>
  </si>
  <si>
    <t>пер. Больничный,10</t>
  </si>
  <si>
    <t>пер. Больничный, 12</t>
  </si>
  <si>
    <t>пер. Больничный, поликлиника</t>
  </si>
  <si>
    <t>пер. Больничный, R кабинет</t>
  </si>
  <si>
    <t>пер. Больничный, пищеблок</t>
  </si>
  <si>
    <t>пер. Больничный, стационар</t>
  </si>
  <si>
    <t>пер. Больничный, администрация</t>
  </si>
  <si>
    <t>пер. Больничный, стационар скорой помощи</t>
  </si>
  <si>
    <t>пер. Больничный, гараж</t>
  </si>
  <si>
    <t>пер. Больничный, прачечная</t>
  </si>
  <si>
    <t>пер. Больничный, поликлиника 2</t>
  </si>
  <si>
    <t>пер. Больничный, гараж ЦРБ</t>
  </si>
  <si>
    <t>пер. Больничный, ВНБ</t>
  </si>
  <si>
    <t>пер. Больничный, инфекц. Отделение</t>
  </si>
  <si>
    <t>ул. Первомайская, баня</t>
  </si>
  <si>
    <t>ул. Первомайская, склад</t>
  </si>
  <si>
    <t>котельная приют</t>
  </si>
  <si>
    <t>ул. Первомайская. приют</t>
  </si>
  <si>
    <t>ул. Первомайская, кухня</t>
  </si>
  <si>
    <t>котельная нач школа</t>
  </si>
  <si>
    <t>ул. Учительская, СОШ 1 начальная</t>
  </si>
  <si>
    <t>ул. Учительская, СОШ 1 начальная гараж</t>
  </si>
  <si>
    <t>котельная вечерняя школа</t>
  </si>
  <si>
    <t xml:space="preserve">ул. Красноармейская, вечерняя школа  </t>
  </si>
  <si>
    <t>ул. Красноармейская, хоз помещение</t>
  </si>
  <si>
    <t>котельная военкомат</t>
  </si>
  <si>
    <t>ул. Красноармейская, РВК</t>
  </si>
  <si>
    <t>ул. Красноармейская, гараж РВК</t>
  </si>
  <si>
    <t>котельная РТП</t>
  </si>
  <si>
    <t>ул. Юбилейная, 32</t>
  </si>
  <si>
    <t>ул. Юбилейная, 34</t>
  </si>
  <si>
    <t>ул. Юбилейная, 36</t>
  </si>
  <si>
    <t>ул. Юбилейная, 38</t>
  </si>
  <si>
    <t>ул. Юбилейная, 40</t>
  </si>
  <si>
    <t>ул. Юбилейная, 42</t>
  </si>
  <si>
    <t>котельная таежная</t>
  </si>
  <si>
    <t>ул. Северная, 1</t>
  </si>
  <si>
    <t>ул. Северная, 3</t>
  </si>
  <si>
    <t>ул. Северная, 5</t>
  </si>
  <si>
    <t>ул. Северная,7</t>
  </si>
  <si>
    <t>ул. Северная, 9</t>
  </si>
  <si>
    <t>ул. Северная, 11</t>
  </si>
  <si>
    <t>ул. Северная, 13</t>
  </si>
  <si>
    <t>ул. Северная, 15</t>
  </si>
  <si>
    <t>ул. Северная, 17</t>
  </si>
  <si>
    <t>ул. Северная, 8</t>
  </si>
  <si>
    <t>ул. Северная, 10</t>
  </si>
  <si>
    <t>ул. Северная,14</t>
  </si>
  <si>
    <t>ул. Северная, 16</t>
  </si>
  <si>
    <t>ул. Северная, 18</t>
  </si>
  <si>
    <t>ул. Северная, 20</t>
  </si>
  <si>
    <t>ул. Северная, 20а</t>
  </si>
  <si>
    <t>ул. Северная, 22</t>
  </si>
  <si>
    <t>ул. Таежная, 8</t>
  </si>
  <si>
    <t>ул. Таежная, 9</t>
  </si>
  <si>
    <t xml:space="preserve">ул. Таежная, 10 </t>
  </si>
  <si>
    <t>ул. Таежная, 12</t>
  </si>
  <si>
    <t>ул. Северная, школа</t>
  </si>
  <si>
    <t>ул. Таежная, насосная</t>
  </si>
  <si>
    <t>ул. Полярная, 1</t>
  </si>
  <si>
    <t>ул. Полярная, 2</t>
  </si>
  <si>
    <t>ул. Полярная, 5</t>
  </si>
  <si>
    <t>ул. Полярная, 7</t>
  </si>
  <si>
    <t>ул. Полярная, 8</t>
  </si>
  <si>
    <t>ул. Полярная, 11</t>
  </si>
  <si>
    <t>ул. Полярная, 13</t>
  </si>
  <si>
    <t>котельная судоверфь</t>
  </si>
  <si>
    <t>ул. Судостроительная, 15</t>
  </si>
  <si>
    <t>ул. Ленская, 50</t>
  </si>
  <si>
    <t>ул. Спортивная, 2</t>
  </si>
  <si>
    <t>ул. Спортивная, 4</t>
  </si>
  <si>
    <t>ул. Спортивная, 6</t>
  </si>
  <si>
    <t>ул. Спортивная, 8</t>
  </si>
  <si>
    <t>ул. Маяковского, 16</t>
  </si>
  <si>
    <t>ул. Маяковского, 22</t>
  </si>
  <si>
    <t>ул. Маяковского, 11</t>
  </si>
  <si>
    <t>ул. Маяковского, 13</t>
  </si>
  <si>
    <t>ул. Маяковского, 15</t>
  </si>
  <si>
    <t>ул. Маяковского, 17</t>
  </si>
  <si>
    <t>ул. Хмельницкого, 25</t>
  </si>
  <si>
    <t>ул. Хмельницкого, 31а</t>
  </si>
  <si>
    <t>ул. Хмельницкого, 31</t>
  </si>
  <si>
    <t>ул. Хмельницкого, 33</t>
  </si>
  <si>
    <t>ул. Седова, детсад</t>
  </si>
  <si>
    <t>ул. Седова, дет ясли</t>
  </si>
  <si>
    <t>ул. Маяковского, 12 библиотека</t>
  </si>
  <si>
    <t>котельная СОШ 2</t>
  </si>
  <si>
    <t>ул. Маяковского, СОШ 2</t>
  </si>
  <si>
    <t>котельная ПУ 62</t>
  </si>
  <si>
    <t>ул. Розенталя, 9 ПУ 65</t>
  </si>
  <si>
    <t>ул. Энергетическая, контора</t>
  </si>
  <si>
    <t>ул. Энергетическая, гостиница</t>
  </si>
  <si>
    <t>ул. Энергетическая, диспетчер РЭС</t>
  </si>
  <si>
    <t>ул. Энергетическая, водокачка РЭС</t>
  </si>
  <si>
    <t>ул. Энергетическая, гараж 1</t>
  </si>
  <si>
    <t>ул. Энергетическая, гараж 2</t>
  </si>
  <si>
    <t>ул. Энергетическая, 1</t>
  </si>
  <si>
    <t>ул. Энергетическая, 3</t>
  </si>
  <si>
    <t>ул. Энергетическая, 4</t>
  </si>
  <si>
    <t>ул. Энергетическая, 6</t>
  </si>
  <si>
    <t>ул. Энергетическая, 8</t>
  </si>
  <si>
    <t>ул. Энергетическая, 2а</t>
  </si>
  <si>
    <t>ул. Энергетическая, 11</t>
  </si>
  <si>
    <t>ул. Энергетическая, 10</t>
  </si>
  <si>
    <t>ул. Энергетическая, 13</t>
  </si>
  <si>
    <t>ул. Энергетическая, 15</t>
  </si>
  <si>
    <t>пер. Речной, промбаза</t>
  </si>
  <si>
    <t>котельная ПУ 62 произв.</t>
  </si>
  <si>
    <t>Индивид.</t>
  </si>
  <si>
    <t>2018-
2022</t>
  </si>
  <si>
    <t>2023-
2027</t>
  </si>
  <si>
    <t>Сводные показатели прироста спроса на тепловую мощность для целей отопления и вентиляции проектируемого строительства жилых зданий по п. Качуг на период до 2027 г., Гкал/ч</t>
  </si>
  <si>
    <t>Удельное теплопотребление строящихся жилых зданий</t>
  </si>
  <si>
    <t>Сводные показатели динамики жилой застройки в кадастровом квартале</t>
  </si>
  <si>
    <t>Характеристика сохраняемого жилого фонда кадастрового квартала</t>
  </si>
  <si>
    <t>Сводные показатели прироста спроса на тепловую мощность для целей горячего водоснабжения проектируемого строительства жилых зданий по п. Качуг на период до 2027 г., Гкал/ч</t>
  </si>
  <si>
    <t>Сводные показатели прироста спроса на тепловую мощность для целей отопления и вентиляции для проектируемого строительства общественных зданий по п. Качуг на период до 2027 г., Гкал/ч</t>
  </si>
  <si>
    <t>Сводные показатели прироста спроса на тепловую мощность для целей горячего водоснабжения для проектируемого строительства общественных зданий по п. Качуг на период до 2027 г., Гкал/ч</t>
  </si>
  <si>
    <t>Сводные показатели прироста спроса на тепловую мощность для целей отопления и вентиляции проектируемого строительства производственных зданий по п. Качуг на период до 2027 г., Гкал/ч</t>
  </si>
  <si>
    <t>Сводные показатели прироста спроса на тепловую мощность для целей горячего водоснабжения проектируемого строительства производственных зданий по п. Качуг на период до 2027г., Гкал/ч</t>
  </si>
  <si>
    <t>38:08:140105 - ФОК
ул. Осоавиахимская</t>
  </si>
  <si>
    <t>Индивидуальное</t>
  </si>
  <si>
    <t xml:space="preserve"> Характеристика сохраняемого нежилого фонда кадастрового квартала</t>
  </si>
  <si>
    <t>38:08:140127 - Детский сад
ул. Юбилейная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</si>
</sst>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0" xfId="0" applyFont="1" applyBorder="1" applyAlignment="1">
      <alignment vertical="distributed"/>
    </xf>
    <xf numFmtId="0" fontId="48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vertical="distributed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15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/>
    </xf>
    <xf numFmtId="0" fontId="53" fillId="0" borderId="16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wrapText="1"/>
    </xf>
    <xf numFmtId="0" fontId="51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405" sqref="F405"/>
    </sheetView>
  </sheetViews>
  <sheetFormatPr defaultColWidth="9.140625" defaultRowHeight="15"/>
  <cols>
    <col min="1" max="1" width="16.8515625" style="0" customWidth="1"/>
    <col min="2" max="2" width="15.57421875" style="0" customWidth="1"/>
    <col min="3" max="12" width="10.7109375" style="0" customWidth="1"/>
  </cols>
  <sheetData>
    <row r="1" spans="1:12" ht="52.5" customHeight="1">
      <c r="A1" s="39" t="s">
        <v>303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15">
      <c r="A2" s="42"/>
      <c r="B2" s="42"/>
      <c r="C2" s="2">
        <v>2011</v>
      </c>
      <c r="D2" s="2">
        <v>2012</v>
      </c>
      <c r="E2" s="2">
        <v>2013</v>
      </c>
      <c r="F2" s="2">
        <v>2014</v>
      </c>
      <c r="G2" s="2">
        <v>2015</v>
      </c>
      <c r="H2" s="2">
        <v>2016</v>
      </c>
      <c r="I2" s="2">
        <v>2017</v>
      </c>
      <c r="J2" s="2" t="s">
        <v>0</v>
      </c>
      <c r="K2" s="2" t="s">
        <v>1</v>
      </c>
      <c r="L2" s="2" t="s">
        <v>2</v>
      </c>
    </row>
    <row r="3" spans="1:12" ht="22.5" customHeight="1">
      <c r="A3" s="36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16.5">
      <c r="A4" s="35" t="s">
        <v>3</v>
      </c>
      <c r="B4" s="3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35"/>
      <c r="B5" s="3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6.5">
      <c r="A6" s="35" t="s">
        <v>4</v>
      </c>
      <c r="B6" s="3" t="s">
        <v>8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35"/>
      <c r="B7" s="3" t="s">
        <v>7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6.5">
      <c r="A8" s="35" t="s">
        <v>5</v>
      </c>
      <c r="B8" s="3" t="s">
        <v>8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35"/>
      <c r="B9" s="3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6.5">
      <c r="A10" s="35" t="s">
        <v>6</v>
      </c>
      <c r="B10" s="3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35"/>
      <c r="B11" s="3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2.5" customHeight="1">
      <c r="A12" s="36" t="s">
        <v>34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/>
    </row>
    <row r="13" spans="1:12" ht="16.5">
      <c r="A13" s="35" t="s">
        <v>3</v>
      </c>
      <c r="B13" s="3" t="s">
        <v>8</v>
      </c>
      <c r="C13" s="2">
        <v>582</v>
      </c>
      <c r="D13" s="22">
        <v>582</v>
      </c>
      <c r="E13" s="2">
        <f>Табл2!B15</f>
        <v>582</v>
      </c>
      <c r="F13" s="22">
        <v>582</v>
      </c>
      <c r="G13" s="2"/>
      <c r="H13" s="2"/>
      <c r="I13" s="2"/>
      <c r="J13" s="2"/>
      <c r="K13" s="2"/>
      <c r="L13" s="2"/>
    </row>
    <row r="14" spans="1:12" ht="15">
      <c r="A14" s="35"/>
      <c r="B14" s="3" t="s">
        <v>7</v>
      </c>
      <c r="C14" s="2">
        <v>0.080422</v>
      </c>
      <c r="D14" s="22">
        <v>0.080422</v>
      </c>
      <c r="E14" s="2">
        <f>Табл2!H15</f>
        <v>0.08042200000000001</v>
      </c>
      <c r="F14" s="22">
        <v>0.080422</v>
      </c>
      <c r="G14" s="2"/>
      <c r="H14" s="2"/>
      <c r="I14" s="2"/>
      <c r="J14" s="2"/>
      <c r="K14" s="2"/>
      <c r="L14" s="2"/>
    </row>
    <row r="15" spans="1:12" ht="16.5">
      <c r="A15" s="35" t="s">
        <v>4</v>
      </c>
      <c r="B15" s="3" t="s">
        <v>8</v>
      </c>
      <c r="C15" s="2"/>
      <c r="D15" s="22"/>
      <c r="E15" s="2"/>
      <c r="F15" s="22"/>
      <c r="G15" s="2"/>
      <c r="H15" s="2"/>
      <c r="I15" s="2"/>
      <c r="J15" s="2"/>
      <c r="K15" s="2"/>
      <c r="L15" s="2"/>
    </row>
    <row r="16" spans="1:12" ht="15">
      <c r="A16" s="35"/>
      <c r="B16" s="3" t="s">
        <v>7</v>
      </c>
      <c r="C16" s="2"/>
      <c r="D16" s="22"/>
      <c r="E16" s="2"/>
      <c r="F16" s="22"/>
      <c r="G16" s="2"/>
      <c r="H16" s="2"/>
      <c r="I16" s="2"/>
      <c r="J16" s="2"/>
      <c r="K16" s="2"/>
      <c r="L16" s="2"/>
    </row>
    <row r="17" spans="1:12" ht="16.5">
      <c r="A17" s="35" t="s">
        <v>5</v>
      </c>
      <c r="B17" s="3" t="s">
        <v>8</v>
      </c>
      <c r="C17" s="2"/>
      <c r="D17" s="22"/>
      <c r="E17" s="2"/>
      <c r="F17" s="22"/>
      <c r="G17" s="2"/>
      <c r="H17" s="2"/>
      <c r="I17" s="2"/>
      <c r="J17" s="2"/>
      <c r="K17" s="2"/>
      <c r="L17" s="2"/>
    </row>
    <row r="18" spans="1:12" ht="15">
      <c r="A18" s="35"/>
      <c r="B18" s="3" t="s">
        <v>7</v>
      </c>
      <c r="C18" s="2"/>
      <c r="D18" s="22"/>
      <c r="E18" s="2"/>
      <c r="F18" s="22"/>
      <c r="G18" s="2"/>
      <c r="H18" s="2"/>
      <c r="I18" s="2"/>
      <c r="J18" s="2"/>
      <c r="K18" s="2"/>
      <c r="L18" s="2"/>
    </row>
    <row r="19" spans="1:12" ht="16.5">
      <c r="A19" s="35" t="s">
        <v>6</v>
      </c>
      <c r="B19" s="3" t="s">
        <v>8</v>
      </c>
      <c r="C19" s="22">
        <f>C13-C15+C17</f>
        <v>582</v>
      </c>
      <c r="D19" s="22">
        <f>D13-D15+D17</f>
        <v>582</v>
      </c>
      <c r="E19" s="2">
        <f>E13-E15+E17</f>
        <v>582</v>
      </c>
      <c r="F19" s="22">
        <f>F13-F15+F17</f>
        <v>582</v>
      </c>
      <c r="G19" s="2"/>
      <c r="H19" s="2"/>
      <c r="I19" s="2"/>
      <c r="J19" s="2"/>
      <c r="K19" s="2"/>
      <c r="L19" s="2"/>
    </row>
    <row r="20" spans="1:12" ht="15">
      <c r="A20" s="35"/>
      <c r="B20" s="3" t="s">
        <v>7</v>
      </c>
      <c r="C20" s="22">
        <f>C14-C16+C18</f>
        <v>0.080422</v>
      </c>
      <c r="D20" s="22">
        <f>D14-D16+D18</f>
        <v>0.080422</v>
      </c>
      <c r="E20" s="2">
        <f>E14-E16+E18</f>
        <v>0.08042200000000001</v>
      </c>
      <c r="F20" s="22">
        <f>F14-F16+F18</f>
        <v>0.080422</v>
      </c>
      <c r="G20" s="2"/>
      <c r="H20" s="2"/>
      <c r="I20" s="2"/>
      <c r="J20" s="2"/>
      <c r="K20" s="2"/>
      <c r="L20" s="2"/>
    </row>
    <row r="21" spans="1:12" ht="22.5" customHeight="1">
      <c r="A21" s="36" t="s">
        <v>35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</row>
    <row r="22" spans="1:12" ht="16.5">
      <c r="A22" s="35" t="s">
        <v>3</v>
      </c>
      <c r="B22" s="3" t="s">
        <v>8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35"/>
      <c r="B23" s="3" t="s">
        <v>7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6.5">
      <c r="A24" s="35" t="s">
        <v>4</v>
      </c>
      <c r="B24" s="3" t="s">
        <v>8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35"/>
      <c r="B25" s="3" t="s">
        <v>7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6.5">
      <c r="A26" s="35" t="s">
        <v>5</v>
      </c>
      <c r="B26" s="3" t="s">
        <v>8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35"/>
      <c r="B27" s="3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6.5">
      <c r="A28" s="35" t="s">
        <v>6</v>
      </c>
      <c r="B28" s="3" t="s">
        <v>8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35"/>
      <c r="B29" s="3" t="s">
        <v>7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37.5" customHeight="1">
      <c r="A30" s="25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37.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5" customHeight="1">
      <c r="A32" s="23"/>
      <c r="B32" s="24"/>
      <c r="C32" s="18">
        <v>2011</v>
      </c>
      <c r="D32" s="18">
        <v>2012</v>
      </c>
      <c r="E32" s="18">
        <v>2013</v>
      </c>
      <c r="F32" s="18">
        <v>2014</v>
      </c>
      <c r="G32" s="18">
        <v>2015</v>
      </c>
      <c r="H32" s="18">
        <v>2016</v>
      </c>
      <c r="I32" s="18">
        <v>2017</v>
      </c>
      <c r="J32" s="18" t="s">
        <v>0</v>
      </c>
      <c r="K32" s="18" t="s">
        <v>1</v>
      </c>
      <c r="L32" s="18" t="s">
        <v>2</v>
      </c>
    </row>
    <row r="33" spans="1:12" ht="22.5" customHeight="1">
      <c r="A33" s="36" t="s">
        <v>36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</row>
    <row r="34" spans="1:12" ht="16.5">
      <c r="A34" s="35" t="s">
        <v>3</v>
      </c>
      <c r="B34" s="3" t="s">
        <v>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">
      <c r="A35" s="35"/>
      <c r="B35" s="3" t="s">
        <v>7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6.5">
      <c r="A36" s="35" t="s">
        <v>4</v>
      </c>
      <c r="B36" s="3" t="s">
        <v>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">
      <c r="A37" s="35"/>
      <c r="B37" s="3" t="s">
        <v>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6.5">
      <c r="A38" s="35" t="s">
        <v>5</v>
      </c>
      <c r="B38" s="3" t="s">
        <v>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5">
      <c r="A39" s="35"/>
      <c r="B39" s="3" t="s">
        <v>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6.5">
      <c r="A40" s="35" t="s">
        <v>6</v>
      </c>
      <c r="B40" s="3" t="s">
        <v>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5">
      <c r="A41" s="35"/>
      <c r="B41" s="3" t="s">
        <v>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22.5" customHeight="1">
      <c r="A42" s="36" t="s">
        <v>94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8"/>
    </row>
    <row r="43" spans="1:12" ht="16.5">
      <c r="A43" s="35" t="s">
        <v>3</v>
      </c>
      <c r="B43" s="3" t="s">
        <v>8</v>
      </c>
      <c r="C43" s="18">
        <f>E43</f>
        <v>824.2</v>
      </c>
      <c r="D43" s="18">
        <f>E43</f>
        <v>824.2</v>
      </c>
      <c r="E43" s="18">
        <f>Табл2!B30</f>
        <v>824.2</v>
      </c>
      <c r="F43" s="22">
        <v>824.2</v>
      </c>
      <c r="G43" s="18"/>
      <c r="H43" s="18"/>
      <c r="I43" s="18"/>
      <c r="J43" s="18"/>
      <c r="K43" s="18"/>
      <c r="L43" s="18"/>
    </row>
    <row r="44" spans="1:12" ht="15">
      <c r="A44" s="35"/>
      <c r="B44" s="3" t="s">
        <v>7</v>
      </c>
      <c r="C44" s="18">
        <f>E44</f>
        <v>0.11877800000000001</v>
      </c>
      <c r="D44" s="18">
        <f>E44</f>
        <v>0.11877800000000001</v>
      </c>
      <c r="E44" s="18">
        <f>Табл2!H30</f>
        <v>0.11877800000000001</v>
      </c>
      <c r="F44" s="22">
        <v>0.118778</v>
      </c>
      <c r="G44" s="18"/>
      <c r="H44" s="18"/>
      <c r="I44" s="18"/>
      <c r="J44" s="18"/>
      <c r="K44" s="18"/>
      <c r="L44" s="18"/>
    </row>
    <row r="45" spans="1:12" ht="16.5">
      <c r="A45" s="35" t="s">
        <v>4</v>
      </c>
      <c r="B45" s="3" t="s">
        <v>8</v>
      </c>
      <c r="C45" s="18"/>
      <c r="D45" s="18"/>
      <c r="E45" s="18"/>
      <c r="F45" s="22"/>
      <c r="G45" s="18"/>
      <c r="H45" s="18"/>
      <c r="I45" s="18"/>
      <c r="J45" s="18"/>
      <c r="K45" s="18"/>
      <c r="L45" s="18"/>
    </row>
    <row r="46" spans="1:12" ht="15">
      <c r="A46" s="35"/>
      <c r="B46" s="3" t="s">
        <v>7</v>
      </c>
      <c r="C46" s="18"/>
      <c r="D46" s="18"/>
      <c r="E46" s="18"/>
      <c r="F46" s="22"/>
      <c r="G46" s="18"/>
      <c r="H46" s="18"/>
      <c r="I46" s="18"/>
      <c r="J46" s="18"/>
      <c r="K46" s="18"/>
      <c r="L46" s="18"/>
    </row>
    <row r="47" spans="1:12" ht="16.5">
      <c r="A47" s="35" t="s">
        <v>5</v>
      </c>
      <c r="B47" s="3" t="s">
        <v>8</v>
      </c>
      <c r="C47" s="18"/>
      <c r="D47" s="18"/>
      <c r="E47" s="18"/>
      <c r="F47" s="22"/>
      <c r="G47" s="18"/>
      <c r="H47" s="18"/>
      <c r="I47" s="18"/>
      <c r="J47" s="18"/>
      <c r="K47" s="18"/>
      <c r="L47" s="18"/>
    </row>
    <row r="48" spans="1:12" ht="15">
      <c r="A48" s="35"/>
      <c r="B48" s="3" t="s">
        <v>7</v>
      </c>
      <c r="C48" s="18"/>
      <c r="D48" s="18"/>
      <c r="E48" s="18"/>
      <c r="F48" s="22"/>
      <c r="G48" s="18"/>
      <c r="H48" s="18"/>
      <c r="I48" s="18"/>
      <c r="J48" s="18"/>
      <c r="K48" s="18"/>
      <c r="L48" s="18"/>
    </row>
    <row r="49" spans="1:12" ht="16.5">
      <c r="A49" s="35" t="s">
        <v>6</v>
      </c>
      <c r="B49" s="3" t="s">
        <v>8</v>
      </c>
      <c r="C49" s="18">
        <f>E49</f>
        <v>824.2</v>
      </c>
      <c r="D49" s="18">
        <f>E49</f>
        <v>824.2</v>
      </c>
      <c r="E49" s="18">
        <f>E43-E45+E47</f>
        <v>824.2</v>
      </c>
      <c r="F49" s="22">
        <f>F43-F45+F47</f>
        <v>824.2</v>
      </c>
      <c r="G49" s="18"/>
      <c r="H49" s="18"/>
      <c r="I49" s="18"/>
      <c r="J49" s="18"/>
      <c r="K49" s="18"/>
      <c r="L49" s="18"/>
    </row>
    <row r="50" spans="1:12" ht="15">
      <c r="A50" s="35"/>
      <c r="B50" s="3" t="s">
        <v>7</v>
      </c>
      <c r="C50" s="18">
        <f>E50</f>
        <v>0.11877800000000001</v>
      </c>
      <c r="D50" s="18">
        <f>E50</f>
        <v>0.11877800000000001</v>
      </c>
      <c r="E50" s="18">
        <f>E44-E46+E48</f>
        <v>0.11877800000000001</v>
      </c>
      <c r="F50" s="22">
        <f>F44-F46+F48</f>
        <v>0.118778</v>
      </c>
      <c r="G50" s="18"/>
      <c r="H50" s="18"/>
      <c r="I50" s="18"/>
      <c r="J50" s="18"/>
      <c r="K50" s="18"/>
      <c r="L50" s="18"/>
    </row>
    <row r="51" spans="1:12" ht="22.5" customHeight="1">
      <c r="A51" s="36" t="s">
        <v>101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8"/>
    </row>
    <row r="52" spans="1:12" ht="16.5">
      <c r="A52" s="35" t="s">
        <v>3</v>
      </c>
      <c r="B52" s="3" t="s">
        <v>8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5">
      <c r="A53" s="35"/>
      <c r="B53" s="3" t="s">
        <v>7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6.5">
      <c r="A54" s="35" t="s">
        <v>4</v>
      </c>
      <c r="B54" s="3" t="s">
        <v>8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15">
      <c r="A55" s="35"/>
      <c r="B55" s="3" t="s">
        <v>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16.5">
      <c r="A56" s="35" t="s">
        <v>5</v>
      </c>
      <c r="B56" s="3" t="s">
        <v>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15">
      <c r="A57" s="35"/>
      <c r="B57" s="3" t="s">
        <v>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6.5">
      <c r="A58" s="35" t="s">
        <v>6</v>
      </c>
      <c r="B58" s="3" t="s">
        <v>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5">
      <c r="A59" s="35"/>
      <c r="B59" s="3" t="s">
        <v>7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ht="37.5" customHeight="1">
      <c r="A60" s="25"/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1:12" ht="37.5" customHeight="1">
      <c r="A61" s="28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ht="15" customHeight="1">
      <c r="A62" s="23"/>
      <c r="B62" s="24"/>
      <c r="C62" s="18">
        <v>2011</v>
      </c>
      <c r="D62" s="18">
        <v>2012</v>
      </c>
      <c r="E62" s="18">
        <v>2013</v>
      </c>
      <c r="F62" s="18">
        <v>2014</v>
      </c>
      <c r="G62" s="18">
        <v>2015</v>
      </c>
      <c r="H62" s="18">
        <v>2016</v>
      </c>
      <c r="I62" s="18">
        <v>2017</v>
      </c>
      <c r="J62" s="18" t="s">
        <v>0</v>
      </c>
      <c r="K62" s="18" t="s">
        <v>1</v>
      </c>
      <c r="L62" s="18" t="s">
        <v>2</v>
      </c>
    </row>
    <row r="63" spans="1:12" ht="22.5" customHeight="1">
      <c r="A63" s="36" t="s">
        <v>102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8"/>
    </row>
    <row r="64" spans="1:12" ht="16.5">
      <c r="A64" s="35" t="s">
        <v>3</v>
      </c>
      <c r="B64" s="3" t="s">
        <v>8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5">
      <c r="A65" s="35"/>
      <c r="B65" s="3" t="s">
        <v>7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6.5">
      <c r="A66" s="35" t="s">
        <v>4</v>
      </c>
      <c r="B66" s="3" t="s">
        <v>8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5">
      <c r="A67" s="35"/>
      <c r="B67" s="3" t="s">
        <v>7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16.5">
      <c r="A68" s="35" t="s">
        <v>5</v>
      </c>
      <c r="B68" s="3" t="s">
        <v>8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ht="15">
      <c r="A69" s="35"/>
      <c r="B69" s="3" t="s">
        <v>7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6.5">
      <c r="A70" s="35" t="s">
        <v>6</v>
      </c>
      <c r="B70" s="3" t="s">
        <v>8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5">
      <c r="A71" s="35"/>
      <c r="B71" s="3" t="s">
        <v>7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22.5" customHeight="1">
      <c r="A72" s="36" t="s">
        <v>103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8"/>
    </row>
    <row r="73" spans="1:12" ht="16.5">
      <c r="A73" s="35" t="s">
        <v>3</v>
      </c>
      <c r="B73" s="3" t="s">
        <v>8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15">
      <c r="A74" s="35"/>
      <c r="B74" s="3" t="s">
        <v>7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6.5">
      <c r="A75" s="35" t="s">
        <v>4</v>
      </c>
      <c r="B75" s="3" t="s">
        <v>8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 ht="15">
      <c r="A76" s="35"/>
      <c r="B76" s="3" t="s">
        <v>7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16.5">
      <c r="A77" s="35" t="s">
        <v>5</v>
      </c>
      <c r="B77" s="3" t="s">
        <v>8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5">
      <c r="A78" s="35"/>
      <c r="B78" s="3" t="s">
        <v>7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6.5">
      <c r="A79" s="35" t="s">
        <v>6</v>
      </c>
      <c r="B79" s="3" t="s">
        <v>8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 ht="15">
      <c r="A80" s="35"/>
      <c r="B80" s="3" t="s">
        <v>7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22.5" customHeight="1">
      <c r="A81" s="36" t="s">
        <v>104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8"/>
    </row>
    <row r="82" spans="1:12" ht="16.5">
      <c r="A82" s="35" t="s">
        <v>3</v>
      </c>
      <c r="B82" s="3" t="s">
        <v>8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5">
      <c r="A83" s="35"/>
      <c r="B83" s="3" t="s">
        <v>7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6.5">
      <c r="A84" s="35" t="s">
        <v>4</v>
      </c>
      <c r="B84" s="3" t="s">
        <v>8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5">
      <c r="A85" s="35"/>
      <c r="B85" s="3" t="s">
        <v>7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6.5">
      <c r="A86" s="35" t="s">
        <v>5</v>
      </c>
      <c r="B86" s="3" t="s">
        <v>8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5">
      <c r="A87" s="35"/>
      <c r="B87" s="3" t="s">
        <v>7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6.5">
      <c r="A88" s="35" t="s">
        <v>6</v>
      </c>
      <c r="B88" s="3" t="s">
        <v>8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15">
      <c r="A89" s="35"/>
      <c r="B89" s="3" t="s">
        <v>7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37.5" customHeight="1">
      <c r="A90" s="25"/>
      <c r="B90" s="26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37.5" customHeight="1">
      <c r="A91" s="28"/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1:12" ht="15" customHeight="1">
      <c r="A92" s="23"/>
      <c r="B92" s="24"/>
      <c r="C92" s="18">
        <v>2011</v>
      </c>
      <c r="D92" s="18">
        <v>2012</v>
      </c>
      <c r="E92" s="18">
        <v>2013</v>
      </c>
      <c r="F92" s="18">
        <v>2014</v>
      </c>
      <c r="G92" s="18">
        <v>2015</v>
      </c>
      <c r="H92" s="18">
        <v>2016</v>
      </c>
      <c r="I92" s="18">
        <v>2017</v>
      </c>
      <c r="J92" s="18" t="s">
        <v>0</v>
      </c>
      <c r="K92" s="18" t="s">
        <v>1</v>
      </c>
      <c r="L92" s="18" t="s">
        <v>2</v>
      </c>
    </row>
    <row r="93" spans="1:12" ht="22.5" customHeight="1">
      <c r="A93" s="36" t="s">
        <v>105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8"/>
    </row>
    <row r="94" spans="1:12" ht="16.5">
      <c r="A94" s="35" t="s">
        <v>3</v>
      </c>
      <c r="B94" s="3" t="s">
        <v>8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5">
      <c r="A95" s="35"/>
      <c r="B95" s="3" t="s">
        <v>7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6.5">
      <c r="A96" s="35" t="s">
        <v>4</v>
      </c>
      <c r="B96" s="3" t="s">
        <v>8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5">
      <c r="A97" s="35"/>
      <c r="B97" s="3" t="s">
        <v>7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6.5">
      <c r="A98" s="35" t="s">
        <v>5</v>
      </c>
      <c r="B98" s="3" t="s">
        <v>8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5">
      <c r="A99" s="35"/>
      <c r="B99" s="3" t="s">
        <v>7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6.5">
      <c r="A100" s="35" t="s">
        <v>6</v>
      </c>
      <c r="B100" s="3" t="s">
        <v>8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5">
      <c r="A101" s="35"/>
      <c r="B101" s="3" t="s">
        <v>7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22.5" customHeight="1">
      <c r="A102" s="36" t="s">
        <v>106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8"/>
    </row>
    <row r="103" spans="1:12" ht="16.5">
      <c r="A103" s="35" t="s">
        <v>3</v>
      </c>
      <c r="B103" s="3" t="s">
        <v>8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5">
      <c r="A104" s="35"/>
      <c r="B104" s="3" t="s">
        <v>7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6.5">
      <c r="A105" s="35" t="s">
        <v>4</v>
      </c>
      <c r="B105" s="3" t="s">
        <v>8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5">
      <c r="A106" s="35"/>
      <c r="B106" s="3" t="s">
        <v>7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16.5">
      <c r="A107" s="35" t="s">
        <v>5</v>
      </c>
      <c r="B107" s="3" t="s">
        <v>8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15">
      <c r="A108" s="35"/>
      <c r="B108" s="3" t="s">
        <v>7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6.5">
      <c r="A109" s="35" t="s">
        <v>6</v>
      </c>
      <c r="B109" s="3" t="s">
        <v>8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5">
      <c r="A110" s="35"/>
      <c r="B110" s="3" t="s">
        <v>7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22.5" customHeight="1">
      <c r="A111" s="36" t="s">
        <v>107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8"/>
    </row>
    <row r="112" spans="1:12" ht="16.5">
      <c r="A112" s="35" t="s">
        <v>3</v>
      </c>
      <c r="B112" s="3" t="s">
        <v>8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15">
      <c r="A113" s="35"/>
      <c r="B113" s="3" t="s">
        <v>7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16.5">
      <c r="A114" s="35" t="s">
        <v>4</v>
      </c>
      <c r="B114" s="3" t="s">
        <v>8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ht="15">
      <c r="A115" s="35"/>
      <c r="B115" s="3" t="s">
        <v>7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ht="16.5">
      <c r="A116" s="35" t="s">
        <v>5</v>
      </c>
      <c r="B116" s="3" t="s">
        <v>8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ht="15">
      <c r="A117" s="35"/>
      <c r="B117" s="3" t="s">
        <v>7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ht="16.5">
      <c r="A118" s="35" t="s">
        <v>6</v>
      </c>
      <c r="B118" s="3" t="s">
        <v>8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ht="15">
      <c r="A119" s="35"/>
      <c r="B119" s="3" t="s">
        <v>7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37.5" customHeight="1">
      <c r="A120" s="25"/>
      <c r="B120" s="26"/>
      <c r="C120" s="27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1:12" ht="37.5" customHeight="1">
      <c r="A121" s="28"/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ht="15" customHeight="1">
      <c r="A122" s="23"/>
      <c r="B122" s="24"/>
      <c r="C122" s="18">
        <v>2011</v>
      </c>
      <c r="D122" s="18">
        <v>2012</v>
      </c>
      <c r="E122" s="18">
        <v>2013</v>
      </c>
      <c r="F122" s="18">
        <v>2014</v>
      </c>
      <c r="G122" s="18">
        <v>2015</v>
      </c>
      <c r="H122" s="18">
        <v>2016</v>
      </c>
      <c r="I122" s="18">
        <v>2017</v>
      </c>
      <c r="J122" s="18" t="s">
        <v>0</v>
      </c>
      <c r="K122" s="18" t="s">
        <v>1</v>
      </c>
      <c r="L122" s="18" t="s">
        <v>2</v>
      </c>
    </row>
    <row r="123" spans="1:12" ht="22.5" customHeight="1">
      <c r="A123" s="36" t="s">
        <v>108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8"/>
    </row>
    <row r="124" spans="1:12" ht="16.5">
      <c r="A124" s="35" t="s">
        <v>3</v>
      </c>
      <c r="B124" s="3" t="s">
        <v>8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5">
      <c r="A125" s="35"/>
      <c r="B125" s="3" t="s">
        <v>7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6.5">
      <c r="A126" s="35" t="s">
        <v>4</v>
      </c>
      <c r="B126" s="3" t="s">
        <v>8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ht="15">
      <c r="A127" s="35"/>
      <c r="B127" s="3" t="s">
        <v>7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ht="16.5">
      <c r="A128" s="35" t="s">
        <v>5</v>
      </c>
      <c r="B128" s="3" t="s">
        <v>8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ht="15">
      <c r="A129" s="35"/>
      <c r="B129" s="3" t="s">
        <v>7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ht="16.5">
      <c r="A130" s="35" t="s">
        <v>6</v>
      </c>
      <c r="B130" s="3" t="s">
        <v>8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ht="15">
      <c r="A131" s="35"/>
      <c r="B131" s="3" t="s">
        <v>7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ht="22.5" customHeight="1">
      <c r="A132" s="36" t="s">
        <v>109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8"/>
    </row>
    <row r="133" spans="1:12" ht="16.5">
      <c r="A133" s="35" t="s">
        <v>3</v>
      </c>
      <c r="B133" s="3" t="s">
        <v>8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15">
      <c r="A134" s="35"/>
      <c r="B134" s="3" t="s">
        <v>7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16.5">
      <c r="A135" s="35" t="s">
        <v>4</v>
      </c>
      <c r="B135" s="3" t="s">
        <v>8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15">
      <c r="A136" s="35"/>
      <c r="B136" s="3" t="s">
        <v>7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16.5">
      <c r="A137" s="35" t="s">
        <v>5</v>
      </c>
      <c r="B137" s="3" t="s">
        <v>8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15">
      <c r="A138" s="35"/>
      <c r="B138" s="3" t="s">
        <v>7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16.5">
      <c r="A139" s="35" t="s">
        <v>6</v>
      </c>
      <c r="B139" s="3" t="s">
        <v>8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15">
      <c r="A140" s="35"/>
      <c r="B140" s="3" t="s">
        <v>7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22.5" customHeight="1">
      <c r="A141" s="36" t="s">
        <v>110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8"/>
    </row>
    <row r="142" spans="1:12" ht="16.5">
      <c r="A142" s="35" t="s">
        <v>3</v>
      </c>
      <c r="B142" s="3" t="s">
        <v>8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15">
      <c r="A143" s="35"/>
      <c r="B143" s="3" t="s">
        <v>7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16.5">
      <c r="A144" s="35" t="s">
        <v>4</v>
      </c>
      <c r="B144" s="3" t="s">
        <v>8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15">
      <c r="A145" s="35"/>
      <c r="B145" s="3" t="s">
        <v>7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16.5">
      <c r="A146" s="35" t="s">
        <v>5</v>
      </c>
      <c r="B146" s="3" t="s">
        <v>8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5">
      <c r="A147" s="35"/>
      <c r="B147" s="3" t="s">
        <v>7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16.5">
      <c r="A148" s="35" t="s">
        <v>6</v>
      </c>
      <c r="B148" s="3" t="s">
        <v>8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15">
      <c r="A149" s="35"/>
      <c r="B149" s="3" t="s">
        <v>7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37.5" customHeight="1">
      <c r="A150" s="25"/>
      <c r="B150" s="26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1:12" ht="37.5" customHeight="1">
      <c r="A151" s="28"/>
      <c r="B151" s="29"/>
      <c r="C151" s="30"/>
      <c r="D151" s="30"/>
      <c r="E151" s="30"/>
      <c r="F151" s="30"/>
      <c r="G151" s="30"/>
      <c r="H151" s="30"/>
      <c r="I151" s="30"/>
      <c r="J151" s="30"/>
      <c r="K151" s="30"/>
      <c r="L151" s="30"/>
    </row>
    <row r="152" spans="1:12" ht="15">
      <c r="A152" s="23"/>
      <c r="B152" s="24"/>
      <c r="C152" s="18">
        <v>2011</v>
      </c>
      <c r="D152" s="18">
        <v>2012</v>
      </c>
      <c r="E152" s="18">
        <v>2013</v>
      </c>
      <c r="F152" s="18">
        <v>2014</v>
      </c>
      <c r="G152" s="18">
        <v>2015</v>
      </c>
      <c r="H152" s="18">
        <v>2016</v>
      </c>
      <c r="I152" s="18">
        <v>2017</v>
      </c>
      <c r="J152" s="18" t="s">
        <v>0</v>
      </c>
      <c r="K152" s="18" t="s">
        <v>1</v>
      </c>
      <c r="L152" s="18" t="s">
        <v>2</v>
      </c>
    </row>
    <row r="153" spans="1:12" ht="22.5" customHeight="1">
      <c r="A153" s="36" t="s">
        <v>111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8"/>
    </row>
    <row r="154" spans="1:12" ht="16.5">
      <c r="A154" s="35" t="s">
        <v>3</v>
      </c>
      <c r="B154" s="3" t="s">
        <v>8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15">
      <c r="A155" s="35"/>
      <c r="B155" s="3" t="s">
        <v>7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16.5">
      <c r="A156" s="35" t="s">
        <v>4</v>
      </c>
      <c r="B156" s="3" t="s">
        <v>8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15">
      <c r="A157" s="35"/>
      <c r="B157" s="3" t="s">
        <v>7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16.5">
      <c r="A158" s="35" t="s">
        <v>5</v>
      </c>
      <c r="B158" s="3" t="s">
        <v>8</v>
      </c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15">
      <c r="A159" s="35"/>
      <c r="B159" s="3" t="s">
        <v>7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16.5">
      <c r="A160" s="35" t="s">
        <v>6</v>
      </c>
      <c r="B160" s="3" t="s">
        <v>8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15">
      <c r="A161" s="35"/>
      <c r="B161" s="3" t="s">
        <v>7</v>
      </c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22.5" customHeight="1">
      <c r="A162" s="36" t="s">
        <v>112</v>
      </c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8"/>
    </row>
    <row r="163" spans="1:12" ht="16.5">
      <c r="A163" s="35" t="s">
        <v>3</v>
      </c>
      <c r="B163" s="3" t="s">
        <v>8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15">
      <c r="A164" s="35"/>
      <c r="B164" s="3" t="s">
        <v>7</v>
      </c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16.5">
      <c r="A165" s="35" t="s">
        <v>4</v>
      </c>
      <c r="B165" s="3" t="s">
        <v>8</v>
      </c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15">
      <c r="A166" s="35"/>
      <c r="B166" s="3" t="s">
        <v>7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16.5">
      <c r="A167" s="35" t="s">
        <v>5</v>
      </c>
      <c r="B167" s="3" t="s">
        <v>8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15">
      <c r="A168" s="35"/>
      <c r="B168" s="3" t="s">
        <v>7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16.5">
      <c r="A169" s="35" t="s">
        <v>6</v>
      </c>
      <c r="B169" s="3" t="s">
        <v>8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15">
      <c r="A170" s="35"/>
      <c r="B170" s="3" t="s">
        <v>7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22.5" customHeight="1">
      <c r="A171" s="36" t="s">
        <v>113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8"/>
    </row>
    <row r="172" spans="1:12" ht="16.5">
      <c r="A172" s="35" t="s">
        <v>3</v>
      </c>
      <c r="B172" s="3" t="s">
        <v>8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15">
      <c r="A173" s="35"/>
      <c r="B173" s="3" t="s">
        <v>7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16.5">
      <c r="A174" s="35" t="s">
        <v>4</v>
      </c>
      <c r="B174" s="3" t="s">
        <v>8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15">
      <c r="A175" s="35"/>
      <c r="B175" s="3" t="s">
        <v>7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16.5">
      <c r="A176" s="35" t="s">
        <v>5</v>
      </c>
      <c r="B176" s="3" t="s">
        <v>8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15">
      <c r="A177" s="35"/>
      <c r="B177" s="3" t="s">
        <v>7</v>
      </c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16.5">
      <c r="A178" s="35" t="s">
        <v>6</v>
      </c>
      <c r="B178" s="3" t="s">
        <v>8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ht="15">
      <c r="A179" s="35"/>
      <c r="B179" s="3" t="s">
        <v>7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ht="37.5" customHeight="1">
      <c r="A180" s="25"/>
      <c r="B180" s="26"/>
      <c r="C180" s="27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1:12" ht="37.5" customHeight="1">
      <c r="A181" s="31"/>
      <c r="B181" s="32"/>
      <c r="C181" s="33"/>
      <c r="D181" s="33"/>
      <c r="E181" s="33"/>
      <c r="F181" s="33"/>
      <c r="G181" s="33"/>
      <c r="H181" s="33"/>
      <c r="I181" s="33"/>
      <c r="J181" s="33"/>
      <c r="K181" s="33"/>
      <c r="L181" s="33"/>
    </row>
    <row r="182" spans="1:12" ht="15">
      <c r="A182" s="23"/>
      <c r="B182" s="34"/>
      <c r="C182" s="18">
        <v>2011</v>
      </c>
      <c r="D182" s="18">
        <v>2012</v>
      </c>
      <c r="E182" s="18">
        <v>2013</v>
      </c>
      <c r="F182" s="18">
        <v>2014</v>
      </c>
      <c r="G182" s="18">
        <v>2015</v>
      </c>
      <c r="H182" s="18">
        <v>2016</v>
      </c>
      <c r="I182" s="18">
        <v>2017</v>
      </c>
      <c r="J182" s="18" t="s">
        <v>0</v>
      </c>
      <c r="K182" s="18" t="s">
        <v>1</v>
      </c>
      <c r="L182" s="18" t="s">
        <v>2</v>
      </c>
    </row>
    <row r="183" spans="1:12" ht="22.5" customHeight="1">
      <c r="A183" s="36" t="s">
        <v>114</v>
      </c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8"/>
    </row>
    <row r="184" spans="1:12" ht="16.5">
      <c r="A184" s="35" t="s">
        <v>3</v>
      </c>
      <c r="B184" s="3" t="s">
        <v>8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</row>
    <row r="185" spans="1:12" ht="15">
      <c r="A185" s="35"/>
      <c r="B185" s="3" t="s">
        <v>7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</row>
    <row r="186" spans="1:12" ht="16.5">
      <c r="A186" s="35" t="s">
        <v>4</v>
      </c>
      <c r="B186" s="3" t="s">
        <v>8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</row>
    <row r="187" spans="1:12" ht="15">
      <c r="A187" s="35"/>
      <c r="B187" s="3" t="s">
        <v>7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</row>
    <row r="188" spans="1:12" ht="16.5">
      <c r="A188" s="35" t="s">
        <v>5</v>
      </c>
      <c r="B188" s="3" t="s">
        <v>8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/>
    </row>
    <row r="189" spans="1:12" ht="15">
      <c r="A189" s="35"/>
      <c r="B189" s="3" t="s">
        <v>7</v>
      </c>
      <c r="C189" s="18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1:12" ht="16.5">
      <c r="A190" s="35" t="s">
        <v>6</v>
      </c>
      <c r="B190" s="3" t="s">
        <v>8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1:12" ht="15">
      <c r="A191" s="35"/>
      <c r="B191" s="3" t="s">
        <v>7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</row>
    <row r="192" spans="1:12" ht="22.5" customHeight="1">
      <c r="A192" s="36" t="s">
        <v>127</v>
      </c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8"/>
    </row>
    <row r="193" spans="1:12" ht="16.5">
      <c r="A193" s="35" t="s">
        <v>3</v>
      </c>
      <c r="B193" s="3" t="s">
        <v>8</v>
      </c>
      <c r="C193" s="18"/>
      <c r="D193" s="18"/>
      <c r="E193" s="18"/>
      <c r="F193" s="18"/>
      <c r="G193" s="18"/>
      <c r="H193" s="18"/>
      <c r="I193" s="18"/>
      <c r="J193" s="18"/>
      <c r="K193" s="18"/>
      <c r="L193" s="18"/>
    </row>
    <row r="194" spans="1:12" ht="15">
      <c r="A194" s="35"/>
      <c r="B194" s="3" t="s">
        <v>7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</row>
    <row r="195" spans="1:12" ht="16.5">
      <c r="A195" s="35" t="s">
        <v>4</v>
      </c>
      <c r="B195" s="3" t="s">
        <v>8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</row>
    <row r="196" spans="1:12" ht="15">
      <c r="A196" s="35"/>
      <c r="B196" s="3" t="s">
        <v>7</v>
      </c>
      <c r="C196" s="18"/>
      <c r="D196" s="18"/>
      <c r="E196" s="18"/>
      <c r="F196" s="18"/>
      <c r="G196" s="18"/>
      <c r="H196" s="18"/>
      <c r="I196" s="18"/>
      <c r="J196" s="18"/>
      <c r="K196" s="18"/>
      <c r="L196" s="18"/>
    </row>
    <row r="197" spans="1:12" ht="16.5">
      <c r="A197" s="35" t="s">
        <v>5</v>
      </c>
      <c r="B197" s="3" t="s">
        <v>8</v>
      </c>
      <c r="C197" s="18"/>
      <c r="D197" s="18"/>
      <c r="E197" s="18"/>
      <c r="F197" s="18"/>
      <c r="G197" s="18"/>
      <c r="H197" s="18"/>
      <c r="I197" s="18"/>
      <c r="J197" s="18"/>
      <c r="K197" s="18"/>
      <c r="L197" s="18"/>
    </row>
    <row r="198" spans="1:12" ht="15">
      <c r="A198" s="35"/>
      <c r="B198" s="3" t="s">
        <v>7</v>
      </c>
      <c r="C198" s="18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1:12" ht="16.5">
      <c r="A199" s="35" t="s">
        <v>6</v>
      </c>
      <c r="B199" s="3" t="s">
        <v>8</v>
      </c>
      <c r="C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1:12" ht="15">
      <c r="A200" s="35"/>
      <c r="B200" s="3" t="s">
        <v>7</v>
      </c>
      <c r="C200" s="18"/>
      <c r="D200" s="18"/>
      <c r="E200" s="18"/>
      <c r="F200" s="18"/>
      <c r="G200" s="18"/>
      <c r="H200" s="18"/>
      <c r="I200" s="18"/>
      <c r="J200" s="18"/>
      <c r="K200" s="18"/>
      <c r="L200" s="18"/>
    </row>
    <row r="201" spans="1:12" ht="22.5" customHeight="1">
      <c r="A201" s="36" t="s">
        <v>128</v>
      </c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8"/>
    </row>
    <row r="202" spans="1:12" ht="16.5">
      <c r="A202" s="35" t="s">
        <v>3</v>
      </c>
      <c r="B202" s="3" t="s">
        <v>8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1:12" ht="15">
      <c r="A203" s="35"/>
      <c r="B203" s="3" t="s">
        <v>7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</row>
    <row r="204" spans="1:12" ht="16.5">
      <c r="A204" s="35" t="s">
        <v>4</v>
      </c>
      <c r="B204" s="3" t="s">
        <v>8</v>
      </c>
      <c r="C204" s="18"/>
      <c r="D204" s="18"/>
      <c r="E204" s="18"/>
      <c r="F204" s="18"/>
      <c r="G204" s="18"/>
      <c r="H204" s="18"/>
      <c r="I204" s="18"/>
      <c r="J204" s="18"/>
      <c r="K204" s="18"/>
      <c r="L204" s="18"/>
    </row>
    <row r="205" spans="1:12" ht="15">
      <c r="A205" s="35"/>
      <c r="B205" s="3" t="s">
        <v>7</v>
      </c>
      <c r="C205" s="18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1:12" ht="16.5">
      <c r="A206" s="35" t="s">
        <v>5</v>
      </c>
      <c r="B206" s="3" t="s">
        <v>8</v>
      </c>
      <c r="C206" s="18"/>
      <c r="D206" s="18"/>
      <c r="E206" s="18"/>
      <c r="F206" s="18"/>
      <c r="G206" s="18"/>
      <c r="H206" s="18"/>
      <c r="I206" s="18"/>
      <c r="J206" s="18"/>
      <c r="K206" s="18"/>
      <c r="L206" s="18"/>
    </row>
    <row r="207" spans="1:12" ht="15">
      <c r="A207" s="35"/>
      <c r="B207" s="3" t="s">
        <v>7</v>
      </c>
      <c r="C207" s="18"/>
      <c r="D207" s="18"/>
      <c r="E207" s="18"/>
      <c r="F207" s="18"/>
      <c r="G207" s="18"/>
      <c r="H207" s="18"/>
      <c r="I207" s="18"/>
      <c r="J207" s="18"/>
      <c r="K207" s="18"/>
      <c r="L207" s="18"/>
    </row>
    <row r="208" spans="1:12" ht="16.5">
      <c r="A208" s="35" t="s">
        <v>6</v>
      </c>
      <c r="B208" s="3" t="s">
        <v>8</v>
      </c>
      <c r="C208" s="18"/>
      <c r="D208" s="18"/>
      <c r="E208" s="18"/>
      <c r="F208" s="18"/>
      <c r="G208" s="18"/>
      <c r="H208" s="18"/>
      <c r="I208" s="18"/>
      <c r="J208" s="18"/>
      <c r="K208" s="18"/>
      <c r="L208" s="18"/>
    </row>
    <row r="209" spans="1:12" ht="15">
      <c r="A209" s="35"/>
      <c r="B209" s="3" t="s">
        <v>7</v>
      </c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2" ht="37.5" customHeight="1">
      <c r="A210" s="25"/>
      <c r="B210" s="26"/>
      <c r="C210" s="27"/>
      <c r="D210" s="27"/>
      <c r="E210" s="27"/>
      <c r="F210" s="27"/>
      <c r="G210" s="27"/>
      <c r="H210" s="27"/>
      <c r="I210" s="27"/>
      <c r="J210" s="27"/>
      <c r="K210" s="27"/>
      <c r="L210" s="27"/>
    </row>
    <row r="211" spans="1:12" ht="37.5" customHeight="1">
      <c r="A211" s="31"/>
      <c r="B211" s="32"/>
      <c r="C211" s="33"/>
      <c r="D211" s="33"/>
      <c r="E211" s="33"/>
      <c r="F211" s="33"/>
      <c r="G211" s="33"/>
      <c r="H211" s="33"/>
      <c r="I211" s="33"/>
      <c r="J211" s="33"/>
      <c r="K211" s="33"/>
      <c r="L211" s="33"/>
    </row>
    <row r="212" spans="1:12" ht="15">
      <c r="A212" s="23"/>
      <c r="B212" s="34"/>
      <c r="C212" s="18">
        <v>2011</v>
      </c>
      <c r="D212" s="18">
        <v>2012</v>
      </c>
      <c r="E212" s="18">
        <v>2013</v>
      </c>
      <c r="F212" s="18">
        <v>2014</v>
      </c>
      <c r="G212" s="18">
        <v>2015</v>
      </c>
      <c r="H212" s="18">
        <v>2016</v>
      </c>
      <c r="I212" s="18">
        <v>2017</v>
      </c>
      <c r="J212" s="18" t="s">
        <v>0</v>
      </c>
      <c r="K212" s="18" t="s">
        <v>1</v>
      </c>
      <c r="L212" s="18" t="s">
        <v>2</v>
      </c>
    </row>
    <row r="213" spans="1:12" ht="22.5" customHeight="1">
      <c r="A213" s="36" t="s">
        <v>129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8"/>
    </row>
    <row r="214" spans="1:12" ht="16.5">
      <c r="A214" s="35" t="s">
        <v>3</v>
      </c>
      <c r="B214" s="3" t="s">
        <v>8</v>
      </c>
      <c r="C214" s="18">
        <f>E214</f>
        <v>1202.3</v>
      </c>
      <c r="D214" s="18">
        <f>E214</f>
        <v>1202.3</v>
      </c>
      <c r="E214" s="18">
        <f>Табл2!B119</f>
        <v>1202.3</v>
      </c>
      <c r="F214" s="18">
        <v>1202.3</v>
      </c>
      <c r="G214" s="18"/>
      <c r="H214" s="18"/>
      <c r="I214" s="18"/>
      <c r="J214" s="18"/>
      <c r="K214" s="18"/>
      <c r="L214" s="18"/>
    </row>
    <row r="215" spans="1:12" ht="15">
      <c r="A215" s="35"/>
      <c r="B215" s="3" t="s">
        <v>7</v>
      </c>
      <c r="C215" s="18">
        <f>E215</f>
        <v>0.19592199999999999</v>
      </c>
      <c r="D215" s="18">
        <f>E215</f>
        <v>0.19592199999999999</v>
      </c>
      <c r="E215" s="18">
        <f>Табл2!H119</f>
        <v>0.19592199999999999</v>
      </c>
      <c r="F215" s="18">
        <v>0.195922</v>
      </c>
      <c r="G215" s="18"/>
      <c r="H215" s="18"/>
      <c r="I215" s="18"/>
      <c r="J215" s="18"/>
      <c r="K215" s="18"/>
      <c r="L215" s="18"/>
    </row>
    <row r="216" spans="1:12" ht="16.5">
      <c r="A216" s="35" t="s">
        <v>4</v>
      </c>
      <c r="B216" s="3" t="s">
        <v>8</v>
      </c>
      <c r="C216" s="18"/>
      <c r="D216" s="18"/>
      <c r="E216" s="18"/>
      <c r="F216" s="18"/>
      <c r="G216" s="18"/>
      <c r="H216" s="18"/>
      <c r="I216" s="18"/>
      <c r="J216" s="18"/>
      <c r="K216" s="18"/>
      <c r="L216" s="18"/>
    </row>
    <row r="217" spans="1:12" ht="15">
      <c r="A217" s="35"/>
      <c r="B217" s="3" t="s">
        <v>7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1:12" ht="16.5">
      <c r="A218" s="35" t="s">
        <v>5</v>
      </c>
      <c r="B218" s="3" t="s">
        <v>8</v>
      </c>
      <c r="C218" s="18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1:12" ht="15">
      <c r="A219" s="35"/>
      <c r="B219" s="3" t="s">
        <v>7</v>
      </c>
      <c r="C219" s="18"/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1:12" ht="16.5">
      <c r="A220" s="35" t="s">
        <v>6</v>
      </c>
      <c r="B220" s="3" t="s">
        <v>8</v>
      </c>
      <c r="C220" s="18">
        <f>E220</f>
        <v>1202.3</v>
      </c>
      <c r="D220" s="18">
        <f>E220</f>
        <v>1202.3</v>
      </c>
      <c r="E220" s="18">
        <f>E214-E216+E218</f>
        <v>1202.3</v>
      </c>
      <c r="F220" s="22">
        <f>F214-F216+F218</f>
        <v>1202.3</v>
      </c>
      <c r="G220" s="18"/>
      <c r="H220" s="18"/>
      <c r="I220" s="18"/>
      <c r="J220" s="18"/>
      <c r="K220" s="18"/>
      <c r="L220" s="18"/>
    </row>
    <row r="221" spans="1:12" ht="15">
      <c r="A221" s="35"/>
      <c r="B221" s="3" t="s">
        <v>7</v>
      </c>
      <c r="C221" s="18">
        <f>E221</f>
        <v>0.19592199999999999</v>
      </c>
      <c r="D221" s="18">
        <f>E221</f>
        <v>0.19592199999999999</v>
      </c>
      <c r="E221" s="18">
        <f>E215-E217+E219</f>
        <v>0.19592199999999999</v>
      </c>
      <c r="F221" s="22">
        <f>F215-F217+F219</f>
        <v>0.195922</v>
      </c>
      <c r="G221" s="18"/>
      <c r="H221" s="18"/>
      <c r="I221" s="18"/>
      <c r="J221" s="18"/>
      <c r="K221" s="18"/>
      <c r="L221" s="18"/>
    </row>
    <row r="222" spans="1:12" ht="22.5" customHeight="1">
      <c r="A222" s="36" t="s">
        <v>130</v>
      </c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8"/>
    </row>
    <row r="223" spans="1:12" ht="16.5">
      <c r="A223" s="35" t="s">
        <v>3</v>
      </c>
      <c r="B223" s="3" t="s">
        <v>8</v>
      </c>
      <c r="C223" s="18">
        <f>E223</f>
        <v>936</v>
      </c>
      <c r="D223" s="18">
        <f>E223</f>
        <v>936</v>
      </c>
      <c r="E223" s="18">
        <f>Табл2!B127</f>
        <v>936</v>
      </c>
      <c r="F223" s="18">
        <v>936</v>
      </c>
      <c r="G223" s="18"/>
      <c r="H223" s="18"/>
      <c r="I223" s="18"/>
      <c r="J223" s="18"/>
      <c r="K223" s="18"/>
      <c r="L223" s="18"/>
    </row>
    <row r="224" spans="1:12" ht="15">
      <c r="A224" s="35"/>
      <c r="B224" s="3" t="s">
        <v>7</v>
      </c>
      <c r="C224" s="18">
        <f>E224</f>
        <v>0.130103</v>
      </c>
      <c r="D224" s="18">
        <f>E224</f>
        <v>0.130103</v>
      </c>
      <c r="E224" s="18">
        <f>Табл2!H127</f>
        <v>0.130103</v>
      </c>
      <c r="F224" s="18">
        <v>0.130103</v>
      </c>
      <c r="G224" s="18"/>
      <c r="H224" s="18"/>
      <c r="I224" s="18"/>
      <c r="J224" s="18"/>
      <c r="K224" s="18"/>
      <c r="L224" s="18"/>
    </row>
    <row r="225" spans="1:12" ht="16.5">
      <c r="A225" s="35" t="s">
        <v>4</v>
      </c>
      <c r="B225" s="3" t="s">
        <v>8</v>
      </c>
      <c r="C225" s="18"/>
      <c r="D225" s="18"/>
      <c r="E225" s="18"/>
      <c r="F225" s="18"/>
      <c r="G225" s="18"/>
      <c r="H225" s="18"/>
      <c r="I225" s="18"/>
      <c r="J225" s="18"/>
      <c r="K225" s="18"/>
      <c r="L225" s="18"/>
    </row>
    <row r="226" spans="1:12" ht="15">
      <c r="A226" s="35"/>
      <c r="B226" s="3" t="s">
        <v>7</v>
      </c>
      <c r="C226" s="18"/>
      <c r="D226" s="18"/>
      <c r="E226" s="18"/>
      <c r="F226" s="18"/>
      <c r="G226" s="18"/>
      <c r="H226" s="18"/>
      <c r="I226" s="18"/>
      <c r="J226" s="18"/>
      <c r="K226" s="18"/>
      <c r="L226" s="18"/>
    </row>
    <row r="227" spans="1:12" ht="16.5">
      <c r="A227" s="35" t="s">
        <v>5</v>
      </c>
      <c r="B227" s="3" t="s">
        <v>8</v>
      </c>
      <c r="C227" s="18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ht="15">
      <c r="A228" s="35"/>
      <c r="B228" s="3" t="s">
        <v>7</v>
      </c>
      <c r="C228" s="18"/>
      <c r="D228" s="18"/>
      <c r="E228" s="18"/>
      <c r="F228" s="18"/>
      <c r="G228" s="18"/>
      <c r="H228" s="18"/>
      <c r="I228" s="18"/>
      <c r="J228" s="18"/>
      <c r="K228" s="18"/>
      <c r="L228" s="18"/>
    </row>
    <row r="229" spans="1:12" ht="16.5">
      <c r="A229" s="35" t="s">
        <v>6</v>
      </c>
      <c r="B229" s="3" t="s">
        <v>8</v>
      </c>
      <c r="C229" s="18">
        <f>E229</f>
        <v>936</v>
      </c>
      <c r="D229" s="18">
        <f>E229</f>
        <v>936</v>
      </c>
      <c r="E229" s="18">
        <f>E223-E225+E227</f>
        <v>936</v>
      </c>
      <c r="F229" s="22">
        <f>F223-F225+F227</f>
        <v>936</v>
      </c>
      <c r="G229" s="18"/>
      <c r="H229" s="18"/>
      <c r="I229" s="18"/>
      <c r="J229" s="18"/>
      <c r="K229" s="18"/>
      <c r="L229" s="18"/>
    </row>
    <row r="230" spans="1:12" ht="15">
      <c r="A230" s="35"/>
      <c r="B230" s="3" t="s">
        <v>7</v>
      </c>
      <c r="C230" s="18">
        <f>E230</f>
        <v>0.130103</v>
      </c>
      <c r="D230" s="18">
        <f>E230</f>
        <v>0.130103</v>
      </c>
      <c r="E230" s="18">
        <f>E224-E226+E228</f>
        <v>0.130103</v>
      </c>
      <c r="F230" s="22">
        <f>F224-F226+F228</f>
        <v>0.130103</v>
      </c>
      <c r="G230" s="18"/>
      <c r="H230" s="18"/>
      <c r="I230" s="18"/>
      <c r="J230" s="18"/>
      <c r="K230" s="18"/>
      <c r="L230" s="18"/>
    </row>
    <row r="231" spans="1:12" ht="22.5" customHeight="1">
      <c r="A231" s="36" t="s">
        <v>131</v>
      </c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8"/>
    </row>
    <row r="232" spans="1:12" ht="16.5">
      <c r="A232" s="35" t="s">
        <v>3</v>
      </c>
      <c r="B232" s="3" t="s">
        <v>8</v>
      </c>
      <c r="C232" s="18"/>
      <c r="D232" s="18"/>
      <c r="E232" s="18"/>
      <c r="F232" s="18"/>
      <c r="G232" s="18"/>
      <c r="H232" s="18"/>
      <c r="I232" s="18"/>
      <c r="J232" s="18"/>
      <c r="K232" s="18"/>
      <c r="L232" s="18"/>
    </row>
    <row r="233" spans="1:12" ht="15">
      <c r="A233" s="35"/>
      <c r="B233" s="3" t="s">
        <v>7</v>
      </c>
      <c r="C233" s="18"/>
      <c r="D233" s="18"/>
      <c r="E233" s="18"/>
      <c r="F233" s="18"/>
      <c r="G233" s="18"/>
      <c r="H233" s="18"/>
      <c r="I233" s="18"/>
      <c r="J233" s="18"/>
      <c r="K233" s="18"/>
      <c r="L233" s="18"/>
    </row>
    <row r="234" spans="1:12" ht="16.5">
      <c r="A234" s="35" t="s">
        <v>4</v>
      </c>
      <c r="B234" s="3" t="s">
        <v>8</v>
      </c>
      <c r="C234" s="18"/>
      <c r="D234" s="18"/>
      <c r="E234" s="18"/>
      <c r="F234" s="18"/>
      <c r="G234" s="18"/>
      <c r="H234" s="18"/>
      <c r="I234" s="18"/>
      <c r="J234" s="18"/>
      <c r="K234" s="18"/>
      <c r="L234" s="18"/>
    </row>
    <row r="235" spans="1:12" ht="15">
      <c r="A235" s="35"/>
      <c r="B235" s="3" t="s">
        <v>7</v>
      </c>
      <c r="C235" s="18"/>
      <c r="D235" s="18"/>
      <c r="E235" s="18"/>
      <c r="F235" s="18"/>
      <c r="G235" s="18"/>
      <c r="H235" s="18"/>
      <c r="I235" s="18"/>
      <c r="J235" s="18"/>
      <c r="K235" s="18"/>
      <c r="L235" s="18"/>
    </row>
    <row r="236" spans="1:12" ht="16.5">
      <c r="A236" s="35" t="s">
        <v>5</v>
      </c>
      <c r="B236" s="3" t="s">
        <v>8</v>
      </c>
      <c r="C236" s="18"/>
      <c r="D236" s="18"/>
      <c r="E236" s="18"/>
      <c r="F236" s="18"/>
      <c r="G236" s="18"/>
      <c r="H236" s="18"/>
      <c r="I236" s="18"/>
      <c r="J236" s="18"/>
      <c r="K236" s="18"/>
      <c r="L236" s="18"/>
    </row>
    <row r="237" spans="1:12" ht="15">
      <c r="A237" s="35"/>
      <c r="B237" s="3" t="s">
        <v>7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/>
    </row>
    <row r="238" spans="1:12" ht="16.5">
      <c r="A238" s="35" t="s">
        <v>6</v>
      </c>
      <c r="B238" s="3" t="s">
        <v>8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1:12" ht="15">
      <c r="A239" s="35"/>
      <c r="B239" s="3" t="s">
        <v>7</v>
      </c>
      <c r="C239" s="18"/>
      <c r="D239" s="18"/>
      <c r="E239" s="18"/>
      <c r="F239" s="18"/>
      <c r="G239" s="18"/>
      <c r="H239" s="18"/>
      <c r="I239" s="18"/>
      <c r="J239" s="18"/>
      <c r="K239" s="18"/>
      <c r="L239" s="18"/>
    </row>
    <row r="240" spans="1:12" ht="37.5" customHeight="1">
      <c r="A240" s="25"/>
      <c r="B240" s="26"/>
      <c r="C240" s="27"/>
      <c r="D240" s="27"/>
      <c r="E240" s="27"/>
      <c r="F240" s="27"/>
      <c r="G240" s="27"/>
      <c r="H240" s="27"/>
      <c r="I240" s="27"/>
      <c r="J240" s="27"/>
      <c r="K240" s="27"/>
      <c r="L240" s="27"/>
    </row>
    <row r="241" spans="1:12" ht="37.5" customHeight="1">
      <c r="A241" s="31"/>
      <c r="B241" s="32"/>
      <c r="C241" s="33"/>
      <c r="D241" s="33"/>
      <c r="E241" s="33"/>
      <c r="F241" s="33"/>
      <c r="G241" s="33"/>
      <c r="H241" s="33"/>
      <c r="I241" s="33"/>
      <c r="J241" s="33"/>
      <c r="K241" s="33"/>
      <c r="L241" s="33"/>
    </row>
    <row r="242" spans="1:12" ht="15" customHeight="1">
      <c r="A242" s="23"/>
      <c r="B242" s="34"/>
      <c r="C242" s="18">
        <v>2011</v>
      </c>
      <c r="D242" s="18">
        <v>2012</v>
      </c>
      <c r="E242" s="18">
        <v>2013</v>
      </c>
      <c r="F242" s="18">
        <v>2014</v>
      </c>
      <c r="G242" s="18">
        <v>2015</v>
      </c>
      <c r="H242" s="18">
        <v>2016</v>
      </c>
      <c r="I242" s="18">
        <v>2017</v>
      </c>
      <c r="J242" s="18" t="s">
        <v>0</v>
      </c>
      <c r="K242" s="18" t="s">
        <v>1</v>
      </c>
      <c r="L242" s="18" t="s">
        <v>2</v>
      </c>
    </row>
    <row r="243" spans="1:12" ht="22.5" customHeight="1">
      <c r="A243" s="36" t="s">
        <v>132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8"/>
    </row>
    <row r="244" spans="1:12" ht="16.5">
      <c r="A244" s="35" t="s">
        <v>3</v>
      </c>
      <c r="B244" s="3" t="s">
        <v>8</v>
      </c>
      <c r="C244" s="18"/>
      <c r="D244" s="18"/>
      <c r="E244" s="18"/>
      <c r="F244" s="18"/>
      <c r="G244" s="18"/>
      <c r="H244" s="18"/>
      <c r="I244" s="18"/>
      <c r="J244" s="18"/>
      <c r="K244" s="18"/>
      <c r="L244" s="18"/>
    </row>
    <row r="245" spans="1:12" ht="15">
      <c r="A245" s="35"/>
      <c r="B245" s="3" t="s">
        <v>7</v>
      </c>
      <c r="C245" s="18"/>
      <c r="D245" s="18"/>
      <c r="E245" s="18"/>
      <c r="F245" s="18"/>
      <c r="G245" s="18"/>
      <c r="H245" s="18"/>
      <c r="I245" s="18"/>
      <c r="J245" s="18"/>
      <c r="K245" s="18"/>
      <c r="L245" s="18"/>
    </row>
    <row r="246" spans="1:12" ht="16.5">
      <c r="A246" s="35" t="s">
        <v>4</v>
      </c>
      <c r="B246" s="3" t="s">
        <v>8</v>
      </c>
      <c r="C246" s="18"/>
      <c r="D246" s="18"/>
      <c r="E246" s="18"/>
      <c r="F246" s="18"/>
      <c r="G246" s="18"/>
      <c r="H246" s="18"/>
      <c r="I246" s="18"/>
      <c r="J246" s="18"/>
      <c r="K246" s="18"/>
      <c r="L246" s="18"/>
    </row>
    <row r="247" spans="1:12" ht="15">
      <c r="A247" s="35"/>
      <c r="B247" s="3" t="s">
        <v>7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</row>
    <row r="248" spans="1:12" ht="16.5">
      <c r="A248" s="35" t="s">
        <v>5</v>
      </c>
      <c r="B248" s="3" t="s">
        <v>8</v>
      </c>
      <c r="C248" s="18"/>
      <c r="D248" s="18"/>
      <c r="E248" s="18"/>
      <c r="F248" s="18"/>
      <c r="G248" s="18"/>
      <c r="H248" s="18"/>
      <c r="I248" s="18"/>
      <c r="J248" s="18"/>
      <c r="K248" s="18"/>
      <c r="L248" s="18"/>
    </row>
    <row r="249" spans="1:12" ht="15">
      <c r="A249" s="35"/>
      <c r="B249" s="3" t="s">
        <v>7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</row>
    <row r="250" spans="1:12" ht="16.5">
      <c r="A250" s="35" t="s">
        <v>6</v>
      </c>
      <c r="B250" s="3" t="s">
        <v>8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</row>
    <row r="251" spans="1:12" ht="15">
      <c r="A251" s="35"/>
      <c r="B251" s="3" t="s">
        <v>7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</row>
    <row r="252" spans="1:12" ht="22.5" customHeight="1">
      <c r="A252" s="36" t="s">
        <v>133</v>
      </c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8"/>
    </row>
    <row r="253" spans="1:12" ht="16.5">
      <c r="A253" s="35" t="s">
        <v>3</v>
      </c>
      <c r="B253" s="3" t="s">
        <v>8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</row>
    <row r="254" spans="1:12" ht="15">
      <c r="A254" s="35"/>
      <c r="B254" s="3" t="s">
        <v>7</v>
      </c>
      <c r="C254" s="18"/>
      <c r="D254" s="18"/>
      <c r="E254" s="18"/>
      <c r="F254" s="18"/>
      <c r="G254" s="18"/>
      <c r="H254" s="18"/>
      <c r="I254" s="18"/>
      <c r="J254" s="18"/>
      <c r="K254" s="18"/>
      <c r="L254" s="18"/>
    </row>
    <row r="255" spans="1:12" ht="16.5">
      <c r="A255" s="35" t="s">
        <v>4</v>
      </c>
      <c r="B255" s="3" t="s">
        <v>8</v>
      </c>
      <c r="C255" s="18"/>
      <c r="D255" s="18"/>
      <c r="E255" s="18"/>
      <c r="F255" s="18"/>
      <c r="G255" s="18"/>
      <c r="H255" s="18"/>
      <c r="I255" s="18"/>
      <c r="J255" s="18"/>
      <c r="K255" s="18"/>
      <c r="L255" s="18"/>
    </row>
    <row r="256" spans="1:12" ht="15">
      <c r="A256" s="35"/>
      <c r="B256" s="3" t="s">
        <v>7</v>
      </c>
      <c r="C256" s="18"/>
      <c r="D256" s="18"/>
      <c r="E256" s="18"/>
      <c r="F256" s="18"/>
      <c r="G256" s="18"/>
      <c r="H256" s="18"/>
      <c r="I256" s="18"/>
      <c r="J256" s="18"/>
      <c r="K256" s="18"/>
      <c r="L256" s="18"/>
    </row>
    <row r="257" spans="1:12" ht="16.5">
      <c r="A257" s="35" t="s">
        <v>5</v>
      </c>
      <c r="B257" s="3" t="s">
        <v>8</v>
      </c>
      <c r="C257" s="18"/>
      <c r="D257" s="18"/>
      <c r="E257" s="18"/>
      <c r="F257" s="18"/>
      <c r="G257" s="18"/>
      <c r="H257" s="18"/>
      <c r="I257" s="18"/>
      <c r="J257" s="18"/>
      <c r="K257" s="18"/>
      <c r="L257" s="18"/>
    </row>
    <row r="258" spans="1:12" ht="15">
      <c r="A258" s="35"/>
      <c r="B258" s="3" t="s">
        <v>7</v>
      </c>
      <c r="C258" s="18"/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1:12" ht="16.5">
      <c r="A259" s="35" t="s">
        <v>6</v>
      </c>
      <c r="B259" s="3" t="s">
        <v>8</v>
      </c>
      <c r="C259" s="18"/>
      <c r="D259" s="18"/>
      <c r="E259" s="18"/>
      <c r="F259" s="18"/>
      <c r="G259" s="18"/>
      <c r="H259" s="18"/>
      <c r="I259" s="18"/>
      <c r="J259" s="18"/>
      <c r="K259" s="18"/>
      <c r="L259" s="18"/>
    </row>
    <row r="260" spans="1:12" ht="15">
      <c r="A260" s="35"/>
      <c r="B260" s="3" t="s">
        <v>7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</row>
    <row r="261" spans="1:12" ht="22.5" customHeight="1">
      <c r="A261" s="36" t="s">
        <v>134</v>
      </c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8"/>
    </row>
    <row r="262" spans="1:12" ht="16.5">
      <c r="A262" s="35" t="s">
        <v>3</v>
      </c>
      <c r="B262" s="3" t="s">
        <v>8</v>
      </c>
      <c r="C262" s="18">
        <f>E262</f>
        <v>2455</v>
      </c>
      <c r="D262" s="18">
        <f>E262</f>
        <v>2455</v>
      </c>
      <c r="E262" s="18">
        <f>Табл2!B148</f>
        <v>2455</v>
      </c>
      <c r="F262" s="18">
        <v>2455</v>
      </c>
      <c r="G262" s="18"/>
      <c r="H262" s="18"/>
      <c r="I262" s="18"/>
      <c r="J262" s="18"/>
      <c r="K262" s="18"/>
      <c r="L262" s="18"/>
    </row>
    <row r="263" spans="1:12" ht="15">
      <c r="A263" s="35"/>
      <c r="B263" s="3" t="s">
        <v>7</v>
      </c>
      <c r="C263" s="18">
        <f>E263</f>
        <v>0.272266</v>
      </c>
      <c r="D263" s="18">
        <f>E263</f>
        <v>0.272266</v>
      </c>
      <c r="E263" s="18">
        <f>Табл2!H148</f>
        <v>0.272266</v>
      </c>
      <c r="F263" s="18">
        <v>0.272266</v>
      </c>
      <c r="G263" s="18"/>
      <c r="H263" s="18"/>
      <c r="I263" s="18"/>
      <c r="J263" s="18"/>
      <c r="K263" s="18"/>
      <c r="L263" s="18"/>
    </row>
    <row r="264" spans="1:12" ht="16.5">
      <c r="A264" s="35" t="s">
        <v>4</v>
      </c>
      <c r="B264" s="3" t="s">
        <v>8</v>
      </c>
      <c r="C264" s="18"/>
      <c r="D264" s="18"/>
      <c r="E264" s="18"/>
      <c r="F264" s="18"/>
      <c r="G264" s="18"/>
      <c r="H264" s="18"/>
      <c r="I264" s="18"/>
      <c r="J264" s="18"/>
      <c r="K264" s="18"/>
      <c r="L264" s="18"/>
    </row>
    <row r="265" spans="1:12" ht="15">
      <c r="A265" s="35"/>
      <c r="B265" s="3" t="s">
        <v>7</v>
      </c>
      <c r="C265" s="18"/>
      <c r="D265" s="18"/>
      <c r="E265" s="18"/>
      <c r="F265" s="18"/>
      <c r="G265" s="18"/>
      <c r="H265" s="18"/>
      <c r="I265" s="18"/>
      <c r="J265" s="18"/>
      <c r="K265" s="18"/>
      <c r="L265" s="18"/>
    </row>
    <row r="266" spans="1:12" ht="16.5">
      <c r="A266" s="35" t="s">
        <v>5</v>
      </c>
      <c r="B266" s="3" t="s">
        <v>8</v>
      </c>
      <c r="C266" s="18"/>
      <c r="D266" s="18"/>
      <c r="E266" s="18"/>
      <c r="F266" s="18"/>
      <c r="G266" s="18"/>
      <c r="H266" s="18"/>
      <c r="I266" s="18"/>
      <c r="J266" s="18"/>
      <c r="K266" s="18"/>
      <c r="L266" s="18"/>
    </row>
    <row r="267" spans="1:12" ht="15">
      <c r="A267" s="35"/>
      <c r="B267" s="3" t="s">
        <v>7</v>
      </c>
      <c r="C267" s="18"/>
      <c r="D267" s="18"/>
      <c r="E267" s="18"/>
      <c r="F267" s="18"/>
      <c r="G267" s="18"/>
      <c r="H267" s="18"/>
      <c r="I267" s="18"/>
      <c r="J267" s="18"/>
      <c r="K267" s="18"/>
      <c r="L267" s="18"/>
    </row>
    <row r="268" spans="1:12" ht="16.5">
      <c r="A268" s="35" t="s">
        <v>6</v>
      </c>
      <c r="B268" s="3" t="s">
        <v>8</v>
      </c>
      <c r="C268" s="18">
        <f>E268</f>
        <v>2455</v>
      </c>
      <c r="D268" s="18">
        <f>E268</f>
        <v>2455</v>
      </c>
      <c r="E268" s="18">
        <f>E262-E264+E266</f>
        <v>2455</v>
      </c>
      <c r="F268" s="22">
        <f>F262-F264+F266</f>
        <v>2455</v>
      </c>
      <c r="G268" s="18"/>
      <c r="H268" s="18"/>
      <c r="I268" s="18"/>
      <c r="J268" s="18"/>
      <c r="K268" s="18"/>
      <c r="L268" s="18"/>
    </row>
    <row r="269" spans="1:12" ht="15">
      <c r="A269" s="35"/>
      <c r="B269" s="3" t="s">
        <v>7</v>
      </c>
      <c r="C269" s="18">
        <f>E269</f>
        <v>0.272266</v>
      </c>
      <c r="D269" s="18">
        <f>E269</f>
        <v>0.272266</v>
      </c>
      <c r="E269" s="18">
        <f>E263-E265+E267</f>
        <v>0.272266</v>
      </c>
      <c r="F269" s="22">
        <f>F263-F265+F267</f>
        <v>0.272266</v>
      </c>
      <c r="G269" s="18"/>
      <c r="H269" s="18"/>
      <c r="I269" s="18"/>
      <c r="J269" s="18"/>
      <c r="K269" s="18"/>
      <c r="L269" s="18"/>
    </row>
    <row r="270" spans="1:12" ht="37.5" customHeight="1">
      <c r="A270" s="25"/>
      <c r="B270" s="26"/>
      <c r="C270" s="27"/>
      <c r="D270" s="27"/>
      <c r="E270" s="27"/>
      <c r="F270" s="27"/>
      <c r="G270" s="27"/>
      <c r="H270" s="27"/>
      <c r="I270" s="27"/>
      <c r="J270" s="27"/>
      <c r="K270" s="27"/>
      <c r="L270" s="27"/>
    </row>
    <row r="271" spans="1:12" ht="37.5" customHeight="1">
      <c r="A271" s="31"/>
      <c r="B271" s="32"/>
      <c r="C271" s="33"/>
      <c r="D271" s="33"/>
      <c r="E271" s="33"/>
      <c r="F271" s="33"/>
      <c r="G271" s="33"/>
      <c r="H271" s="33"/>
      <c r="I271" s="33"/>
      <c r="J271" s="33"/>
      <c r="K271" s="33"/>
      <c r="L271" s="33"/>
    </row>
    <row r="272" spans="1:12" ht="15">
      <c r="A272" s="23"/>
      <c r="B272" s="34"/>
      <c r="C272" s="18">
        <v>2011</v>
      </c>
      <c r="D272" s="18">
        <v>2012</v>
      </c>
      <c r="E272" s="18">
        <v>2013</v>
      </c>
      <c r="F272" s="18">
        <v>2014</v>
      </c>
      <c r="G272" s="18">
        <v>2015</v>
      </c>
      <c r="H272" s="18">
        <v>2016</v>
      </c>
      <c r="I272" s="18">
        <v>2017</v>
      </c>
      <c r="J272" s="18" t="s">
        <v>0</v>
      </c>
      <c r="K272" s="18" t="s">
        <v>1</v>
      </c>
      <c r="L272" s="18" t="s">
        <v>2</v>
      </c>
    </row>
    <row r="273" spans="1:12" ht="22.5" customHeight="1">
      <c r="A273" s="36" t="s">
        <v>135</v>
      </c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8"/>
    </row>
    <row r="274" spans="1:12" ht="16.5">
      <c r="A274" s="35" t="s">
        <v>3</v>
      </c>
      <c r="B274" s="3" t="s">
        <v>8</v>
      </c>
      <c r="C274" s="18">
        <f>E274</f>
        <v>1546.8</v>
      </c>
      <c r="D274" s="18">
        <f>E274</f>
        <v>1546.8</v>
      </c>
      <c r="E274" s="18">
        <f>Табл2!B164</f>
        <v>1546.8</v>
      </c>
      <c r="F274" s="18">
        <v>1546.8</v>
      </c>
      <c r="G274" s="18"/>
      <c r="H274" s="18"/>
      <c r="I274" s="18"/>
      <c r="J274" s="18"/>
      <c r="K274" s="18"/>
      <c r="L274" s="18"/>
    </row>
    <row r="275" spans="1:12" ht="15">
      <c r="A275" s="35"/>
      <c r="B275" s="3" t="s">
        <v>7</v>
      </c>
      <c r="C275" s="18">
        <f>E275</f>
        <v>0.31013</v>
      </c>
      <c r="D275" s="18">
        <f>E275</f>
        <v>0.31013</v>
      </c>
      <c r="E275" s="18">
        <f>Табл2!H164</f>
        <v>0.31013</v>
      </c>
      <c r="F275" s="18">
        <v>0.31013</v>
      </c>
      <c r="G275" s="18"/>
      <c r="H275" s="18"/>
      <c r="I275" s="18"/>
      <c r="J275" s="18"/>
      <c r="K275" s="18"/>
      <c r="L275" s="18"/>
    </row>
    <row r="276" spans="1:12" ht="16.5">
      <c r="A276" s="35" t="s">
        <v>4</v>
      </c>
      <c r="B276" s="3" t="s">
        <v>8</v>
      </c>
      <c r="C276" s="18"/>
      <c r="D276" s="18"/>
      <c r="E276" s="18"/>
      <c r="F276" s="18"/>
      <c r="G276" s="18"/>
      <c r="H276" s="18"/>
      <c r="I276" s="18"/>
      <c r="J276" s="18"/>
      <c r="K276" s="18"/>
      <c r="L276" s="18"/>
    </row>
    <row r="277" spans="1:12" ht="15">
      <c r="A277" s="35"/>
      <c r="B277" s="3" t="s">
        <v>7</v>
      </c>
      <c r="C277" s="18"/>
      <c r="D277" s="18"/>
      <c r="E277" s="18"/>
      <c r="F277" s="18"/>
      <c r="G277" s="18"/>
      <c r="H277" s="18"/>
      <c r="I277" s="18"/>
      <c r="J277" s="18"/>
      <c r="K277" s="18"/>
      <c r="L277" s="18"/>
    </row>
    <row r="278" spans="1:12" ht="16.5">
      <c r="A278" s="35" t="s">
        <v>5</v>
      </c>
      <c r="B278" s="3" t="s">
        <v>8</v>
      </c>
      <c r="C278" s="18"/>
      <c r="D278" s="18"/>
      <c r="E278" s="18"/>
      <c r="F278" s="18"/>
      <c r="G278" s="18"/>
      <c r="H278" s="18"/>
      <c r="I278" s="18"/>
      <c r="J278" s="18"/>
      <c r="K278" s="18"/>
      <c r="L278" s="18"/>
    </row>
    <row r="279" spans="1:12" ht="15">
      <c r="A279" s="35"/>
      <c r="B279" s="3" t="s">
        <v>7</v>
      </c>
      <c r="C279" s="18"/>
      <c r="D279" s="18"/>
      <c r="E279" s="18"/>
      <c r="F279" s="18"/>
      <c r="G279" s="18"/>
      <c r="H279" s="18"/>
      <c r="I279" s="18"/>
      <c r="J279" s="18"/>
      <c r="K279" s="18"/>
      <c r="L279" s="18"/>
    </row>
    <row r="280" spans="1:12" ht="16.5">
      <c r="A280" s="35" t="s">
        <v>6</v>
      </c>
      <c r="B280" s="3" t="s">
        <v>8</v>
      </c>
      <c r="C280" s="18">
        <f>E280</f>
        <v>1546.8</v>
      </c>
      <c r="D280" s="18">
        <f>E280</f>
        <v>1546.8</v>
      </c>
      <c r="E280" s="18">
        <f>E274-E276+E278</f>
        <v>1546.8</v>
      </c>
      <c r="F280" s="22">
        <f>F274-F276+F278</f>
        <v>1546.8</v>
      </c>
      <c r="G280" s="18"/>
      <c r="H280" s="18"/>
      <c r="I280" s="18"/>
      <c r="J280" s="18"/>
      <c r="K280" s="18"/>
      <c r="L280" s="18"/>
    </row>
    <row r="281" spans="1:12" ht="15">
      <c r="A281" s="35"/>
      <c r="B281" s="3" t="s">
        <v>7</v>
      </c>
      <c r="C281" s="18">
        <f>E281</f>
        <v>0.31013</v>
      </c>
      <c r="D281" s="18">
        <f>E281</f>
        <v>0.31013</v>
      </c>
      <c r="E281" s="18">
        <f>E275-E277+E279</f>
        <v>0.31013</v>
      </c>
      <c r="F281" s="22">
        <f>F275-F277+F279</f>
        <v>0.31013</v>
      </c>
      <c r="G281" s="18"/>
      <c r="H281" s="18"/>
      <c r="I281" s="18"/>
      <c r="J281" s="18"/>
      <c r="K281" s="18"/>
      <c r="L281" s="18"/>
    </row>
    <row r="282" spans="1:12" ht="22.5" customHeight="1">
      <c r="A282" s="36" t="s">
        <v>136</v>
      </c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8"/>
    </row>
    <row r="283" spans="1:12" ht="16.5">
      <c r="A283" s="35" t="s">
        <v>3</v>
      </c>
      <c r="B283" s="3" t="s">
        <v>8</v>
      </c>
      <c r="C283" s="18">
        <f>E283</f>
        <v>1299</v>
      </c>
      <c r="D283" s="18">
        <f>E283</f>
        <v>1299</v>
      </c>
      <c r="E283" s="18">
        <f>Табл2!B178</f>
        <v>1299</v>
      </c>
      <c r="F283" s="18">
        <v>1299</v>
      </c>
      <c r="G283" s="18"/>
      <c r="H283" s="18"/>
      <c r="I283" s="18"/>
      <c r="J283" s="18"/>
      <c r="K283" s="18"/>
      <c r="L283" s="18"/>
    </row>
    <row r="284" spans="1:12" ht="15">
      <c r="A284" s="35"/>
      <c r="B284" s="3" t="s">
        <v>7</v>
      </c>
      <c r="C284" s="18">
        <f>E284</f>
        <v>0.200374</v>
      </c>
      <c r="D284" s="18">
        <f>E284</f>
        <v>0.200374</v>
      </c>
      <c r="E284" s="18">
        <f>Табл2!H178</f>
        <v>0.200374</v>
      </c>
      <c r="F284" s="18">
        <v>0.200374</v>
      </c>
      <c r="G284" s="18"/>
      <c r="H284" s="18"/>
      <c r="I284" s="18"/>
      <c r="J284" s="18"/>
      <c r="K284" s="18"/>
      <c r="L284" s="18"/>
    </row>
    <row r="285" spans="1:12" ht="16.5">
      <c r="A285" s="35" t="s">
        <v>4</v>
      </c>
      <c r="B285" s="3" t="s">
        <v>8</v>
      </c>
      <c r="C285" s="18"/>
      <c r="D285" s="18"/>
      <c r="E285" s="18"/>
      <c r="F285" s="18"/>
      <c r="G285" s="18"/>
      <c r="H285" s="18"/>
      <c r="I285" s="18"/>
      <c r="J285" s="18"/>
      <c r="K285" s="18"/>
      <c r="L285" s="18"/>
    </row>
    <row r="286" spans="1:12" ht="15">
      <c r="A286" s="35"/>
      <c r="B286" s="3" t="s">
        <v>7</v>
      </c>
      <c r="C286" s="18"/>
      <c r="D286" s="18"/>
      <c r="E286" s="18"/>
      <c r="F286" s="18"/>
      <c r="G286" s="18"/>
      <c r="H286" s="18"/>
      <c r="I286" s="18"/>
      <c r="J286" s="18"/>
      <c r="K286" s="18"/>
      <c r="L286" s="18"/>
    </row>
    <row r="287" spans="1:12" ht="16.5">
      <c r="A287" s="35" t="s">
        <v>5</v>
      </c>
      <c r="B287" s="3" t="s">
        <v>8</v>
      </c>
      <c r="C287" s="18"/>
      <c r="D287" s="18"/>
      <c r="E287" s="18"/>
      <c r="F287" s="18"/>
      <c r="G287" s="18"/>
      <c r="H287" s="18"/>
      <c r="I287" s="18"/>
      <c r="J287" s="18"/>
      <c r="K287" s="18"/>
      <c r="L287" s="18"/>
    </row>
    <row r="288" spans="1:12" ht="15">
      <c r="A288" s="35"/>
      <c r="B288" s="3" t="s">
        <v>7</v>
      </c>
      <c r="C288" s="18"/>
      <c r="D288" s="18"/>
      <c r="E288" s="18"/>
      <c r="F288" s="18"/>
      <c r="G288" s="18"/>
      <c r="H288" s="18"/>
      <c r="I288" s="18"/>
      <c r="J288" s="18"/>
      <c r="K288" s="18"/>
      <c r="L288" s="18"/>
    </row>
    <row r="289" spans="1:12" ht="16.5">
      <c r="A289" s="35" t="s">
        <v>6</v>
      </c>
      <c r="B289" s="3" t="s">
        <v>8</v>
      </c>
      <c r="C289" s="18">
        <f>E289</f>
        <v>1299</v>
      </c>
      <c r="D289" s="18">
        <f>E289</f>
        <v>1299</v>
      </c>
      <c r="E289" s="18">
        <f>E283-E285+E287</f>
        <v>1299</v>
      </c>
      <c r="F289" s="22">
        <f>F283-F285+F287</f>
        <v>1299</v>
      </c>
      <c r="G289" s="18"/>
      <c r="H289" s="18"/>
      <c r="I289" s="18"/>
      <c r="J289" s="18"/>
      <c r="K289" s="18"/>
      <c r="L289" s="18"/>
    </row>
    <row r="290" spans="1:12" ht="15">
      <c r="A290" s="35"/>
      <c r="B290" s="3" t="s">
        <v>7</v>
      </c>
      <c r="C290" s="18">
        <f>E290</f>
        <v>0.200374</v>
      </c>
      <c r="D290" s="18">
        <f>E290</f>
        <v>0.200374</v>
      </c>
      <c r="E290" s="18">
        <f>E284-E286+E288</f>
        <v>0.200374</v>
      </c>
      <c r="F290" s="22">
        <f>F284-F286+F288</f>
        <v>0.200374</v>
      </c>
      <c r="G290" s="18"/>
      <c r="H290" s="18"/>
      <c r="I290" s="18"/>
      <c r="J290" s="18"/>
      <c r="K290" s="18"/>
      <c r="L290" s="18"/>
    </row>
    <row r="291" spans="1:12" ht="22.5" customHeight="1">
      <c r="A291" s="36" t="s">
        <v>137</v>
      </c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8"/>
    </row>
    <row r="292" spans="1:12" ht="16.5">
      <c r="A292" s="35" t="s">
        <v>3</v>
      </c>
      <c r="B292" s="3" t="s">
        <v>8</v>
      </c>
      <c r="C292" s="18">
        <f>E292</f>
        <v>608.9</v>
      </c>
      <c r="D292" s="18">
        <f>E292</f>
        <v>608.9</v>
      </c>
      <c r="E292" s="18">
        <f>Табл2!B187</f>
        <v>608.9</v>
      </c>
      <c r="F292" s="18">
        <v>608.9</v>
      </c>
      <c r="G292" s="18"/>
      <c r="H292" s="18"/>
      <c r="I292" s="18"/>
      <c r="J292" s="18"/>
      <c r="K292" s="18"/>
      <c r="L292" s="18"/>
    </row>
    <row r="293" spans="1:12" ht="15">
      <c r="A293" s="35"/>
      <c r="B293" s="3" t="s">
        <v>7</v>
      </c>
      <c r="C293" s="18">
        <f>E293</f>
        <v>0.09902999999999998</v>
      </c>
      <c r="D293" s="18">
        <f>E293</f>
        <v>0.09902999999999998</v>
      </c>
      <c r="E293" s="18">
        <f>Табл2!H187</f>
        <v>0.09902999999999998</v>
      </c>
      <c r="F293" s="18">
        <v>0.09903</v>
      </c>
      <c r="G293" s="18"/>
      <c r="H293" s="18"/>
      <c r="I293" s="18"/>
      <c r="J293" s="18"/>
      <c r="K293" s="18"/>
      <c r="L293" s="18"/>
    </row>
    <row r="294" spans="1:12" ht="16.5">
      <c r="A294" s="35" t="s">
        <v>4</v>
      </c>
      <c r="B294" s="3" t="s">
        <v>8</v>
      </c>
      <c r="C294" s="18"/>
      <c r="D294" s="18"/>
      <c r="E294" s="18"/>
      <c r="F294" s="18"/>
      <c r="G294" s="18"/>
      <c r="H294" s="18"/>
      <c r="I294" s="18"/>
      <c r="J294" s="18"/>
      <c r="K294" s="18"/>
      <c r="L294" s="18"/>
    </row>
    <row r="295" spans="1:12" ht="15">
      <c r="A295" s="35"/>
      <c r="B295" s="3" t="s">
        <v>7</v>
      </c>
      <c r="C295" s="18"/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1:12" ht="16.5">
      <c r="A296" s="35" t="s">
        <v>5</v>
      </c>
      <c r="B296" s="3" t="s">
        <v>8</v>
      </c>
      <c r="C296" s="18"/>
      <c r="D296" s="18"/>
      <c r="E296" s="18"/>
      <c r="F296" s="18"/>
      <c r="G296" s="18"/>
      <c r="H296" s="18"/>
      <c r="I296" s="18"/>
      <c r="J296" s="18"/>
      <c r="K296" s="18"/>
      <c r="L296" s="18"/>
    </row>
    <row r="297" spans="1:12" ht="15">
      <c r="A297" s="35"/>
      <c r="B297" s="3" t="s">
        <v>7</v>
      </c>
      <c r="C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1:12" ht="16.5">
      <c r="A298" s="35" t="s">
        <v>6</v>
      </c>
      <c r="B298" s="3" t="s">
        <v>8</v>
      </c>
      <c r="C298" s="18">
        <f>E298</f>
        <v>608.9</v>
      </c>
      <c r="D298" s="18">
        <f>E298</f>
        <v>608.9</v>
      </c>
      <c r="E298" s="18">
        <f>E292-E294+E296</f>
        <v>608.9</v>
      </c>
      <c r="F298" s="22">
        <f>F292-F294+F296</f>
        <v>608.9</v>
      </c>
      <c r="G298" s="18"/>
      <c r="H298" s="18"/>
      <c r="I298" s="18"/>
      <c r="J298" s="18"/>
      <c r="K298" s="18"/>
      <c r="L298" s="18"/>
    </row>
    <row r="299" spans="1:12" ht="15">
      <c r="A299" s="35"/>
      <c r="B299" s="3" t="s">
        <v>7</v>
      </c>
      <c r="C299" s="18">
        <f>E299</f>
        <v>0.09902999999999998</v>
      </c>
      <c r="D299" s="18">
        <f>E299</f>
        <v>0.09902999999999998</v>
      </c>
      <c r="E299" s="18">
        <f>E293-E295+E297</f>
        <v>0.09902999999999998</v>
      </c>
      <c r="F299" s="22">
        <f>F293-F295+F297</f>
        <v>0.09903</v>
      </c>
      <c r="G299" s="18"/>
      <c r="H299" s="18"/>
      <c r="I299" s="18"/>
      <c r="J299" s="18"/>
      <c r="K299" s="18"/>
      <c r="L299" s="18"/>
    </row>
    <row r="300" spans="1:12" ht="37.5" customHeight="1">
      <c r="A300" s="25"/>
      <c r="B300" s="26"/>
      <c r="C300" s="27"/>
      <c r="D300" s="27"/>
      <c r="E300" s="27"/>
      <c r="F300" s="27"/>
      <c r="G300" s="27"/>
      <c r="H300" s="27"/>
      <c r="I300" s="27"/>
      <c r="J300" s="27"/>
      <c r="K300" s="27"/>
      <c r="L300" s="27"/>
    </row>
    <row r="301" spans="1:12" ht="37.5" customHeight="1">
      <c r="A301" s="31"/>
      <c r="B301" s="32"/>
      <c r="C301" s="33"/>
      <c r="D301" s="33"/>
      <c r="E301" s="33"/>
      <c r="F301" s="33"/>
      <c r="G301" s="33"/>
      <c r="H301" s="33"/>
      <c r="I301" s="33"/>
      <c r="J301" s="33"/>
      <c r="K301" s="33"/>
      <c r="L301" s="33"/>
    </row>
    <row r="302" spans="1:12" ht="15">
      <c r="A302" s="23"/>
      <c r="B302" s="34"/>
      <c r="C302" s="18">
        <v>2011</v>
      </c>
      <c r="D302" s="18">
        <v>2012</v>
      </c>
      <c r="E302" s="18">
        <v>2013</v>
      </c>
      <c r="F302" s="18">
        <v>2014</v>
      </c>
      <c r="G302" s="18">
        <v>2015</v>
      </c>
      <c r="H302" s="18">
        <v>2016</v>
      </c>
      <c r="I302" s="18">
        <v>2017</v>
      </c>
      <c r="J302" s="18" t="s">
        <v>0</v>
      </c>
      <c r="K302" s="18" t="s">
        <v>1</v>
      </c>
      <c r="L302" s="18" t="s">
        <v>2</v>
      </c>
    </row>
    <row r="303" spans="1:12" ht="22.5" customHeight="1">
      <c r="A303" s="36" t="s">
        <v>138</v>
      </c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8"/>
    </row>
    <row r="304" spans="1:12" ht="16.5">
      <c r="A304" s="35" t="s">
        <v>3</v>
      </c>
      <c r="B304" s="3" t="s">
        <v>8</v>
      </c>
      <c r="C304" s="18"/>
      <c r="D304" s="18"/>
      <c r="E304" s="18"/>
      <c r="F304" s="18"/>
      <c r="G304" s="18"/>
      <c r="H304" s="18"/>
      <c r="I304" s="18"/>
      <c r="J304" s="18"/>
      <c r="K304" s="18"/>
      <c r="L304" s="18"/>
    </row>
    <row r="305" spans="1:12" ht="15">
      <c r="A305" s="35"/>
      <c r="B305" s="3" t="s">
        <v>7</v>
      </c>
      <c r="C305" s="18"/>
      <c r="D305" s="18"/>
      <c r="E305" s="18"/>
      <c r="F305" s="18"/>
      <c r="G305" s="18"/>
      <c r="H305" s="18"/>
      <c r="I305" s="18"/>
      <c r="J305" s="18"/>
      <c r="K305" s="18"/>
      <c r="L305" s="18"/>
    </row>
    <row r="306" spans="1:12" ht="16.5">
      <c r="A306" s="35" t="s">
        <v>4</v>
      </c>
      <c r="B306" s="3" t="s">
        <v>8</v>
      </c>
      <c r="C306" s="18"/>
      <c r="D306" s="18"/>
      <c r="E306" s="18"/>
      <c r="F306" s="18"/>
      <c r="G306" s="18"/>
      <c r="H306" s="18"/>
      <c r="I306" s="18"/>
      <c r="J306" s="18"/>
      <c r="K306" s="18"/>
      <c r="L306" s="18"/>
    </row>
    <row r="307" spans="1:12" ht="15">
      <c r="A307" s="35"/>
      <c r="B307" s="3" t="s">
        <v>7</v>
      </c>
      <c r="C307" s="18"/>
      <c r="D307" s="18"/>
      <c r="E307" s="18"/>
      <c r="F307" s="18"/>
      <c r="G307" s="18"/>
      <c r="H307" s="18"/>
      <c r="I307" s="18"/>
      <c r="J307" s="18"/>
      <c r="K307" s="18"/>
      <c r="L307" s="18"/>
    </row>
    <row r="308" spans="1:12" ht="16.5">
      <c r="A308" s="35" t="s">
        <v>5</v>
      </c>
      <c r="B308" s="3" t="s">
        <v>8</v>
      </c>
      <c r="C308" s="18"/>
      <c r="D308" s="18"/>
      <c r="E308" s="18"/>
      <c r="F308" s="18"/>
      <c r="G308" s="18"/>
      <c r="H308" s="18"/>
      <c r="I308" s="18"/>
      <c r="J308" s="18"/>
      <c r="K308" s="18"/>
      <c r="L308" s="18"/>
    </row>
    <row r="309" spans="1:12" ht="15">
      <c r="A309" s="35"/>
      <c r="B309" s="3" t="s">
        <v>7</v>
      </c>
      <c r="C309" s="18"/>
      <c r="D309" s="18"/>
      <c r="E309" s="18"/>
      <c r="F309" s="18"/>
      <c r="G309" s="18"/>
      <c r="H309" s="18"/>
      <c r="I309" s="18"/>
      <c r="J309" s="18"/>
      <c r="K309" s="18"/>
      <c r="L309" s="18"/>
    </row>
    <row r="310" spans="1:12" ht="16.5">
      <c r="A310" s="35" t="s">
        <v>6</v>
      </c>
      <c r="B310" s="3" t="s">
        <v>8</v>
      </c>
      <c r="C310" s="18"/>
      <c r="D310" s="18"/>
      <c r="E310" s="18"/>
      <c r="F310" s="18"/>
      <c r="G310" s="18"/>
      <c r="H310" s="18"/>
      <c r="I310" s="18"/>
      <c r="J310" s="18"/>
      <c r="K310" s="18"/>
      <c r="L310" s="18"/>
    </row>
    <row r="311" spans="1:12" ht="15">
      <c r="A311" s="35"/>
      <c r="B311" s="3" t="s">
        <v>7</v>
      </c>
      <c r="C311" s="18"/>
      <c r="D311" s="18"/>
      <c r="E311" s="18"/>
      <c r="F311" s="18"/>
      <c r="G311" s="18"/>
      <c r="H311" s="18"/>
      <c r="I311" s="18"/>
      <c r="J311" s="18"/>
      <c r="K311" s="18"/>
      <c r="L311" s="18"/>
    </row>
    <row r="312" spans="1:12" ht="22.5" customHeight="1">
      <c r="A312" s="36" t="s">
        <v>139</v>
      </c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8"/>
    </row>
    <row r="313" spans="1:12" ht="16.5">
      <c r="A313" s="35" t="s">
        <v>3</v>
      </c>
      <c r="B313" s="3" t="s">
        <v>8</v>
      </c>
      <c r="C313" s="18"/>
      <c r="D313" s="18"/>
      <c r="E313" s="18"/>
      <c r="F313" s="18"/>
      <c r="G313" s="18"/>
      <c r="H313" s="18"/>
      <c r="I313" s="18"/>
      <c r="J313" s="18"/>
      <c r="K313" s="18"/>
      <c r="L313" s="18"/>
    </row>
    <row r="314" spans="1:12" ht="15">
      <c r="A314" s="35"/>
      <c r="B314" s="3" t="s">
        <v>7</v>
      </c>
      <c r="C314" s="18"/>
      <c r="D314" s="18"/>
      <c r="E314" s="18"/>
      <c r="F314" s="18"/>
      <c r="G314" s="18"/>
      <c r="H314" s="18"/>
      <c r="I314" s="18"/>
      <c r="J314" s="18"/>
      <c r="K314" s="18"/>
      <c r="L314" s="18"/>
    </row>
    <row r="315" spans="1:12" ht="16.5">
      <c r="A315" s="35" t="s">
        <v>4</v>
      </c>
      <c r="B315" s="3" t="s">
        <v>8</v>
      </c>
      <c r="C315" s="18"/>
      <c r="D315" s="18"/>
      <c r="E315" s="18"/>
      <c r="F315" s="18"/>
      <c r="G315" s="18"/>
      <c r="H315" s="18"/>
      <c r="I315" s="18"/>
      <c r="J315" s="18"/>
      <c r="K315" s="18"/>
      <c r="L315" s="18"/>
    </row>
    <row r="316" spans="1:12" ht="15">
      <c r="A316" s="35"/>
      <c r="B316" s="3" t="s">
        <v>7</v>
      </c>
      <c r="C316" s="18"/>
      <c r="D316" s="18"/>
      <c r="E316" s="18"/>
      <c r="F316" s="18"/>
      <c r="G316" s="18"/>
      <c r="H316" s="18"/>
      <c r="I316" s="18"/>
      <c r="J316" s="18"/>
      <c r="K316" s="18"/>
      <c r="L316" s="18"/>
    </row>
    <row r="317" spans="1:12" ht="16.5">
      <c r="A317" s="35" t="s">
        <v>5</v>
      </c>
      <c r="B317" s="3" t="s">
        <v>8</v>
      </c>
      <c r="C317" s="18"/>
      <c r="D317" s="18"/>
      <c r="E317" s="18"/>
      <c r="F317" s="18"/>
      <c r="G317" s="18"/>
      <c r="H317" s="18"/>
      <c r="I317" s="18"/>
      <c r="J317" s="18"/>
      <c r="K317" s="18"/>
      <c r="L317" s="18"/>
    </row>
    <row r="318" spans="1:12" ht="15">
      <c r="A318" s="35"/>
      <c r="B318" s="3" t="s">
        <v>7</v>
      </c>
      <c r="C318" s="18"/>
      <c r="D318" s="18"/>
      <c r="E318" s="18"/>
      <c r="F318" s="18"/>
      <c r="G318" s="18"/>
      <c r="H318" s="18"/>
      <c r="I318" s="18"/>
      <c r="J318" s="18"/>
      <c r="K318" s="18"/>
      <c r="L318" s="18"/>
    </row>
    <row r="319" spans="1:12" ht="16.5">
      <c r="A319" s="35" t="s">
        <v>6</v>
      </c>
      <c r="B319" s="3" t="s">
        <v>8</v>
      </c>
      <c r="C319" s="18"/>
      <c r="D319" s="18"/>
      <c r="E319" s="18"/>
      <c r="F319" s="18"/>
      <c r="G319" s="18"/>
      <c r="H319" s="18"/>
      <c r="I319" s="18"/>
      <c r="J319" s="18"/>
      <c r="K319" s="18"/>
      <c r="L319" s="18"/>
    </row>
    <row r="320" spans="1:12" ht="15">
      <c r="A320" s="35"/>
      <c r="B320" s="3" t="s">
        <v>7</v>
      </c>
      <c r="C320" s="18"/>
      <c r="D320" s="18"/>
      <c r="E320" s="18"/>
      <c r="F320" s="18"/>
      <c r="G320" s="18"/>
      <c r="H320" s="18"/>
      <c r="I320" s="18"/>
      <c r="J320" s="18"/>
      <c r="K320" s="18"/>
      <c r="L320" s="18"/>
    </row>
    <row r="321" spans="1:12" ht="22.5" customHeight="1">
      <c r="A321" s="36" t="s">
        <v>140</v>
      </c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8"/>
    </row>
    <row r="322" spans="1:12" ht="16.5">
      <c r="A322" s="35" t="s">
        <v>3</v>
      </c>
      <c r="B322" s="3" t="s">
        <v>8</v>
      </c>
      <c r="C322" s="18"/>
      <c r="D322" s="18"/>
      <c r="E322" s="18"/>
      <c r="F322" s="18"/>
      <c r="G322" s="18"/>
      <c r="H322" s="18"/>
      <c r="I322" s="18"/>
      <c r="J322" s="18"/>
      <c r="K322" s="18"/>
      <c r="L322" s="18"/>
    </row>
    <row r="323" spans="1:12" ht="15">
      <c r="A323" s="35"/>
      <c r="B323" s="3" t="s">
        <v>7</v>
      </c>
      <c r="C323" s="18"/>
      <c r="D323" s="18"/>
      <c r="E323" s="18"/>
      <c r="F323" s="18"/>
      <c r="G323" s="18"/>
      <c r="H323" s="18"/>
      <c r="I323" s="18"/>
      <c r="J323" s="18"/>
      <c r="K323" s="18"/>
      <c r="L323" s="18"/>
    </row>
    <row r="324" spans="1:12" ht="16.5">
      <c r="A324" s="35" t="s">
        <v>4</v>
      </c>
      <c r="B324" s="3" t="s">
        <v>8</v>
      </c>
      <c r="C324" s="18"/>
      <c r="D324" s="18"/>
      <c r="E324" s="18"/>
      <c r="F324" s="18"/>
      <c r="G324" s="18"/>
      <c r="H324" s="18"/>
      <c r="I324" s="18"/>
      <c r="J324" s="18"/>
      <c r="K324" s="18"/>
      <c r="L324" s="18"/>
    </row>
    <row r="325" spans="1:12" ht="15">
      <c r="A325" s="35"/>
      <c r="B325" s="3" t="s">
        <v>7</v>
      </c>
      <c r="C325" s="18"/>
      <c r="D325" s="18"/>
      <c r="E325" s="18"/>
      <c r="F325" s="18"/>
      <c r="G325" s="18"/>
      <c r="H325" s="18"/>
      <c r="I325" s="18"/>
      <c r="J325" s="18"/>
      <c r="K325" s="18"/>
      <c r="L325" s="18"/>
    </row>
    <row r="326" spans="1:12" ht="16.5">
      <c r="A326" s="35" t="s">
        <v>5</v>
      </c>
      <c r="B326" s="3" t="s">
        <v>8</v>
      </c>
      <c r="C326" s="18"/>
      <c r="D326" s="18"/>
      <c r="E326" s="18"/>
      <c r="F326" s="18"/>
      <c r="G326" s="18"/>
      <c r="H326" s="18"/>
      <c r="I326" s="18"/>
      <c r="J326" s="18"/>
      <c r="K326" s="18"/>
      <c r="L326" s="18"/>
    </row>
    <row r="327" spans="1:12" ht="15">
      <c r="A327" s="35"/>
      <c r="B327" s="3" t="s">
        <v>7</v>
      </c>
      <c r="C327" s="18"/>
      <c r="D327" s="18"/>
      <c r="E327" s="18"/>
      <c r="F327" s="18"/>
      <c r="G327" s="18"/>
      <c r="H327" s="18"/>
      <c r="I327" s="18"/>
      <c r="J327" s="18"/>
      <c r="K327" s="18"/>
      <c r="L327" s="18"/>
    </row>
    <row r="328" spans="1:12" ht="16.5">
      <c r="A328" s="35" t="s">
        <v>6</v>
      </c>
      <c r="B328" s="3" t="s">
        <v>8</v>
      </c>
      <c r="C328" s="18"/>
      <c r="D328" s="18"/>
      <c r="E328" s="18"/>
      <c r="F328" s="18"/>
      <c r="G328" s="18"/>
      <c r="H328" s="18"/>
      <c r="I328" s="18"/>
      <c r="J328" s="18"/>
      <c r="K328" s="18"/>
      <c r="L328" s="18"/>
    </row>
    <row r="329" spans="1:12" ht="15">
      <c r="A329" s="35"/>
      <c r="B329" s="3" t="s">
        <v>7</v>
      </c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2" ht="37.5" customHeight="1">
      <c r="A330" s="25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</row>
    <row r="331" spans="1:12" ht="37.5" customHeight="1">
      <c r="A331" s="31"/>
      <c r="B331" s="32"/>
      <c r="C331" s="33"/>
      <c r="D331" s="33"/>
      <c r="E331" s="33"/>
      <c r="F331" s="33"/>
      <c r="G331" s="33"/>
      <c r="H331" s="33"/>
      <c r="I331" s="33"/>
      <c r="J331" s="33"/>
      <c r="K331" s="33"/>
      <c r="L331" s="33"/>
    </row>
    <row r="332" spans="1:12" ht="15">
      <c r="A332" s="23"/>
      <c r="B332" s="34"/>
      <c r="C332" s="18">
        <v>2011</v>
      </c>
      <c r="D332" s="18">
        <v>2012</v>
      </c>
      <c r="E332" s="18">
        <v>2013</v>
      </c>
      <c r="F332" s="18">
        <v>2014</v>
      </c>
      <c r="G332" s="18">
        <v>2015</v>
      </c>
      <c r="H332" s="18">
        <v>2016</v>
      </c>
      <c r="I332" s="18">
        <v>2017</v>
      </c>
      <c r="J332" s="18" t="s">
        <v>0</v>
      </c>
      <c r="K332" s="18" t="s">
        <v>1</v>
      </c>
      <c r="L332" s="18" t="s">
        <v>2</v>
      </c>
    </row>
    <row r="333" spans="1:12" ht="22.5" customHeight="1">
      <c r="A333" s="36" t="s">
        <v>141</v>
      </c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8"/>
    </row>
    <row r="334" spans="1:12" ht="16.5">
      <c r="A334" s="35" t="s">
        <v>3</v>
      </c>
      <c r="B334" s="3" t="s">
        <v>8</v>
      </c>
      <c r="C334" s="18"/>
      <c r="D334" s="18"/>
      <c r="E334" s="18"/>
      <c r="F334" s="18"/>
      <c r="G334" s="18"/>
      <c r="H334" s="18"/>
      <c r="I334" s="18"/>
      <c r="J334" s="18"/>
      <c r="K334" s="18"/>
      <c r="L334" s="18"/>
    </row>
    <row r="335" spans="1:12" ht="15">
      <c r="A335" s="35"/>
      <c r="B335" s="3" t="s">
        <v>7</v>
      </c>
      <c r="C335" s="18"/>
      <c r="D335" s="18"/>
      <c r="E335" s="18"/>
      <c r="F335" s="18"/>
      <c r="G335" s="18"/>
      <c r="H335" s="18"/>
      <c r="I335" s="18"/>
      <c r="J335" s="18"/>
      <c r="K335" s="18"/>
      <c r="L335" s="18"/>
    </row>
    <row r="336" spans="1:12" ht="16.5">
      <c r="A336" s="35" t="s">
        <v>4</v>
      </c>
      <c r="B336" s="3" t="s">
        <v>8</v>
      </c>
      <c r="C336" s="18"/>
      <c r="D336" s="18"/>
      <c r="E336" s="18"/>
      <c r="F336" s="18"/>
      <c r="G336" s="18"/>
      <c r="H336" s="18"/>
      <c r="I336" s="18"/>
      <c r="J336" s="18"/>
      <c r="K336" s="18"/>
      <c r="L336" s="18"/>
    </row>
    <row r="337" spans="1:12" ht="15">
      <c r="A337" s="35"/>
      <c r="B337" s="3" t="s">
        <v>7</v>
      </c>
      <c r="C337" s="18"/>
      <c r="D337" s="18"/>
      <c r="E337" s="18"/>
      <c r="F337" s="18"/>
      <c r="G337" s="18"/>
      <c r="H337" s="18"/>
      <c r="I337" s="18"/>
      <c r="J337" s="18"/>
      <c r="K337" s="18"/>
      <c r="L337" s="18"/>
    </row>
    <row r="338" spans="1:12" ht="16.5">
      <c r="A338" s="35" t="s">
        <v>5</v>
      </c>
      <c r="B338" s="3" t="s">
        <v>8</v>
      </c>
      <c r="C338" s="18"/>
      <c r="D338" s="18"/>
      <c r="E338" s="18"/>
      <c r="F338" s="18"/>
      <c r="G338" s="18"/>
      <c r="H338" s="18"/>
      <c r="I338" s="18"/>
      <c r="J338" s="18"/>
      <c r="K338" s="18"/>
      <c r="L338" s="18"/>
    </row>
    <row r="339" spans="1:12" ht="15">
      <c r="A339" s="35"/>
      <c r="B339" s="3" t="s">
        <v>7</v>
      </c>
      <c r="C339" s="18"/>
      <c r="D339" s="18"/>
      <c r="E339" s="18"/>
      <c r="F339" s="18"/>
      <c r="G339" s="18"/>
      <c r="H339" s="18"/>
      <c r="I339" s="18"/>
      <c r="J339" s="18"/>
      <c r="K339" s="18"/>
      <c r="L339" s="18"/>
    </row>
    <row r="340" spans="1:12" ht="16.5">
      <c r="A340" s="35" t="s">
        <v>6</v>
      </c>
      <c r="B340" s="3" t="s">
        <v>8</v>
      </c>
      <c r="C340" s="18"/>
      <c r="D340" s="18"/>
      <c r="E340" s="18"/>
      <c r="F340" s="18"/>
      <c r="G340" s="18"/>
      <c r="H340" s="18"/>
      <c r="I340" s="18"/>
      <c r="J340" s="18"/>
      <c r="K340" s="18"/>
      <c r="L340" s="18"/>
    </row>
    <row r="341" spans="1:12" ht="15">
      <c r="A341" s="35"/>
      <c r="B341" s="3" t="s">
        <v>7</v>
      </c>
      <c r="C341" s="18"/>
      <c r="D341" s="18"/>
      <c r="E341" s="18"/>
      <c r="F341" s="18"/>
      <c r="G341" s="18"/>
      <c r="H341" s="18"/>
      <c r="I341" s="18"/>
      <c r="J341" s="18"/>
      <c r="K341" s="18"/>
      <c r="L341" s="18"/>
    </row>
    <row r="342" spans="1:12" ht="22.5" customHeight="1">
      <c r="A342" s="36" t="s">
        <v>142</v>
      </c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8"/>
    </row>
    <row r="343" spans="1:12" ht="16.5">
      <c r="A343" s="35" t="s">
        <v>3</v>
      </c>
      <c r="B343" s="3" t="s">
        <v>8</v>
      </c>
      <c r="C343" s="18"/>
      <c r="D343" s="18"/>
      <c r="E343" s="18"/>
      <c r="F343" s="18"/>
      <c r="G343" s="18"/>
      <c r="H343" s="18"/>
      <c r="I343" s="18"/>
      <c r="J343" s="18"/>
      <c r="K343" s="18"/>
      <c r="L343" s="18"/>
    </row>
    <row r="344" spans="1:12" ht="15">
      <c r="A344" s="35"/>
      <c r="B344" s="3" t="s">
        <v>7</v>
      </c>
      <c r="C344" s="18"/>
      <c r="D344" s="18"/>
      <c r="E344" s="18"/>
      <c r="F344" s="18"/>
      <c r="G344" s="18"/>
      <c r="H344" s="18"/>
      <c r="I344" s="18"/>
      <c r="J344" s="18"/>
      <c r="K344" s="18"/>
      <c r="L344" s="18"/>
    </row>
    <row r="345" spans="1:12" ht="16.5">
      <c r="A345" s="35" t="s">
        <v>4</v>
      </c>
      <c r="B345" s="3" t="s">
        <v>8</v>
      </c>
      <c r="C345" s="18"/>
      <c r="D345" s="18"/>
      <c r="E345" s="18"/>
      <c r="F345" s="18"/>
      <c r="G345" s="18"/>
      <c r="H345" s="18"/>
      <c r="I345" s="18"/>
      <c r="J345" s="18"/>
      <c r="K345" s="18"/>
      <c r="L345" s="18"/>
    </row>
    <row r="346" spans="1:12" ht="15">
      <c r="A346" s="35"/>
      <c r="B346" s="3" t="s">
        <v>7</v>
      </c>
      <c r="C346" s="18"/>
      <c r="D346" s="18"/>
      <c r="E346" s="18"/>
      <c r="F346" s="18"/>
      <c r="G346" s="18"/>
      <c r="H346" s="18"/>
      <c r="I346" s="18"/>
      <c r="J346" s="18"/>
      <c r="K346" s="18"/>
      <c r="L346" s="18"/>
    </row>
    <row r="347" spans="1:12" ht="16.5">
      <c r="A347" s="35" t="s">
        <v>5</v>
      </c>
      <c r="B347" s="3" t="s">
        <v>8</v>
      </c>
      <c r="C347" s="18"/>
      <c r="D347" s="18"/>
      <c r="E347" s="18"/>
      <c r="F347" s="18"/>
      <c r="G347" s="18"/>
      <c r="H347" s="18"/>
      <c r="I347" s="18"/>
      <c r="J347" s="18"/>
      <c r="K347" s="18"/>
      <c r="L347" s="18"/>
    </row>
    <row r="348" spans="1:12" ht="15">
      <c r="A348" s="35"/>
      <c r="B348" s="3" t="s">
        <v>7</v>
      </c>
      <c r="C348" s="18"/>
      <c r="D348" s="18"/>
      <c r="E348" s="18"/>
      <c r="F348" s="18"/>
      <c r="G348" s="18"/>
      <c r="H348" s="18"/>
      <c r="I348" s="18"/>
      <c r="J348" s="18"/>
      <c r="K348" s="18"/>
      <c r="L348" s="18"/>
    </row>
    <row r="349" spans="1:12" ht="16.5">
      <c r="A349" s="35" t="s">
        <v>6</v>
      </c>
      <c r="B349" s="3" t="s">
        <v>8</v>
      </c>
      <c r="C349" s="18"/>
      <c r="D349" s="18"/>
      <c r="E349" s="18"/>
      <c r="F349" s="18"/>
      <c r="G349" s="18"/>
      <c r="H349" s="18"/>
      <c r="I349" s="18"/>
      <c r="J349" s="18"/>
      <c r="K349" s="18"/>
      <c r="L349" s="18"/>
    </row>
    <row r="350" spans="1:12" ht="15">
      <c r="A350" s="35"/>
      <c r="B350" s="3" t="s">
        <v>7</v>
      </c>
      <c r="C350" s="18"/>
      <c r="D350" s="18"/>
      <c r="E350" s="18"/>
      <c r="F350" s="18"/>
      <c r="G350" s="18"/>
      <c r="H350" s="18"/>
      <c r="I350" s="18"/>
      <c r="J350" s="18"/>
      <c r="K350" s="18"/>
      <c r="L350" s="18"/>
    </row>
    <row r="351" spans="1:12" ht="22.5" customHeight="1">
      <c r="A351" s="36" t="s">
        <v>143</v>
      </c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8"/>
    </row>
    <row r="352" spans="1:12" ht="16.5">
      <c r="A352" s="35" t="s">
        <v>3</v>
      </c>
      <c r="B352" s="3" t="s">
        <v>8</v>
      </c>
      <c r="C352" s="18"/>
      <c r="D352" s="18"/>
      <c r="E352" s="18"/>
      <c r="F352" s="18"/>
      <c r="G352" s="18"/>
      <c r="H352" s="18"/>
      <c r="I352" s="18"/>
      <c r="J352" s="18"/>
      <c r="K352" s="18"/>
      <c r="L352" s="18"/>
    </row>
    <row r="353" spans="1:12" ht="15">
      <c r="A353" s="35"/>
      <c r="B353" s="3" t="s">
        <v>7</v>
      </c>
      <c r="C353" s="18"/>
      <c r="D353" s="18"/>
      <c r="E353" s="18"/>
      <c r="F353" s="18"/>
      <c r="G353" s="18"/>
      <c r="H353" s="18"/>
      <c r="I353" s="18"/>
      <c r="J353" s="18"/>
      <c r="K353" s="18"/>
      <c r="L353" s="18"/>
    </row>
    <row r="354" spans="1:12" ht="16.5">
      <c r="A354" s="35" t="s">
        <v>4</v>
      </c>
      <c r="B354" s="3" t="s">
        <v>8</v>
      </c>
      <c r="C354" s="18"/>
      <c r="D354" s="18"/>
      <c r="E354" s="18"/>
      <c r="F354" s="18"/>
      <c r="G354" s="18"/>
      <c r="H354" s="18"/>
      <c r="I354" s="18"/>
      <c r="J354" s="18"/>
      <c r="K354" s="18"/>
      <c r="L354" s="18"/>
    </row>
    <row r="355" spans="1:12" ht="15">
      <c r="A355" s="35"/>
      <c r="B355" s="3" t="s">
        <v>7</v>
      </c>
      <c r="C355" s="18"/>
      <c r="D355" s="18"/>
      <c r="E355" s="18"/>
      <c r="F355" s="18"/>
      <c r="G355" s="18"/>
      <c r="H355" s="18"/>
      <c r="I355" s="18"/>
      <c r="J355" s="18"/>
      <c r="K355" s="18"/>
      <c r="L355" s="18"/>
    </row>
    <row r="356" spans="1:12" ht="16.5">
      <c r="A356" s="35" t="s">
        <v>5</v>
      </c>
      <c r="B356" s="3" t="s">
        <v>8</v>
      </c>
      <c r="C356" s="18"/>
      <c r="D356" s="18"/>
      <c r="E356" s="18"/>
      <c r="F356" s="18"/>
      <c r="G356" s="18"/>
      <c r="H356" s="18"/>
      <c r="I356" s="18"/>
      <c r="J356" s="18"/>
      <c r="K356" s="18"/>
      <c r="L356" s="18"/>
    </row>
    <row r="357" spans="1:12" ht="15">
      <c r="A357" s="35"/>
      <c r="B357" s="3" t="s">
        <v>7</v>
      </c>
      <c r="C357" s="18"/>
      <c r="D357" s="18"/>
      <c r="E357" s="18"/>
      <c r="F357" s="18"/>
      <c r="G357" s="18"/>
      <c r="H357" s="18"/>
      <c r="I357" s="18"/>
      <c r="J357" s="18"/>
      <c r="K357" s="18"/>
      <c r="L357" s="18"/>
    </row>
    <row r="358" spans="1:12" ht="16.5">
      <c r="A358" s="35" t="s">
        <v>6</v>
      </c>
      <c r="B358" s="3" t="s">
        <v>8</v>
      </c>
      <c r="C358" s="18"/>
      <c r="D358" s="18"/>
      <c r="E358" s="18"/>
      <c r="F358" s="18"/>
      <c r="G358" s="18"/>
      <c r="H358" s="18"/>
      <c r="I358" s="18"/>
      <c r="J358" s="18"/>
      <c r="K358" s="18"/>
      <c r="L358" s="18"/>
    </row>
    <row r="359" spans="1:12" ht="15">
      <c r="A359" s="35"/>
      <c r="B359" s="3" t="s">
        <v>7</v>
      </c>
      <c r="C359" s="18"/>
      <c r="D359" s="18"/>
      <c r="E359" s="18"/>
      <c r="F359" s="18"/>
      <c r="G359" s="18"/>
      <c r="H359" s="18"/>
      <c r="I359" s="18"/>
      <c r="J359" s="18"/>
      <c r="K359" s="18"/>
      <c r="L359" s="18"/>
    </row>
    <row r="360" spans="1:12" ht="37.5" customHeight="1">
      <c r="A360" s="25"/>
      <c r="B360" s="26"/>
      <c r="C360" s="27"/>
      <c r="D360" s="27"/>
      <c r="E360" s="27"/>
      <c r="F360" s="27"/>
      <c r="G360" s="27"/>
      <c r="H360" s="27"/>
      <c r="I360" s="27"/>
      <c r="J360" s="27"/>
      <c r="K360" s="27"/>
      <c r="L360" s="27"/>
    </row>
    <row r="361" spans="1:12" ht="37.5" customHeight="1">
      <c r="A361" s="31"/>
      <c r="B361" s="32"/>
      <c r="C361" s="33"/>
      <c r="D361" s="33"/>
      <c r="E361" s="33"/>
      <c r="F361" s="33"/>
      <c r="G361" s="33"/>
      <c r="H361" s="33"/>
      <c r="I361" s="33"/>
      <c r="J361" s="33"/>
      <c r="K361" s="33"/>
      <c r="L361" s="33"/>
    </row>
    <row r="362" spans="1:12" ht="15">
      <c r="A362" s="23"/>
      <c r="B362" s="34"/>
      <c r="C362" s="18">
        <v>2011</v>
      </c>
      <c r="D362" s="18">
        <v>2012</v>
      </c>
      <c r="E362" s="18">
        <v>2013</v>
      </c>
      <c r="F362" s="18">
        <v>2014</v>
      </c>
      <c r="G362" s="18">
        <v>2015</v>
      </c>
      <c r="H362" s="18">
        <v>2016</v>
      </c>
      <c r="I362" s="18">
        <v>2017</v>
      </c>
      <c r="J362" s="18" t="s">
        <v>0</v>
      </c>
      <c r="K362" s="18" t="s">
        <v>1</v>
      </c>
      <c r="L362" s="18" t="s">
        <v>2</v>
      </c>
    </row>
    <row r="363" spans="1:12" ht="22.5" customHeight="1">
      <c r="A363" s="36" t="s">
        <v>144</v>
      </c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8"/>
    </row>
    <row r="364" spans="1:12" ht="16.5">
      <c r="A364" s="35" t="s">
        <v>3</v>
      </c>
      <c r="B364" s="3" t="s">
        <v>8</v>
      </c>
      <c r="C364" s="18">
        <f>E364</f>
        <v>3081.3</v>
      </c>
      <c r="D364" s="18">
        <f>E364</f>
        <v>3081.3</v>
      </c>
      <c r="E364" s="18">
        <f>Табл2!B233</f>
        <v>3081.3</v>
      </c>
      <c r="F364" s="18">
        <v>3081.3</v>
      </c>
      <c r="G364" s="18"/>
      <c r="H364" s="18"/>
      <c r="I364" s="18"/>
      <c r="J364" s="18"/>
      <c r="K364" s="18"/>
      <c r="L364" s="18"/>
    </row>
    <row r="365" spans="1:12" ht="15">
      <c r="A365" s="35"/>
      <c r="B365" s="3" t="s">
        <v>7</v>
      </c>
      <c r="C365" s="18">
        <f>E365</f>
        <v>0.362782</v>
      </c>
      <c r="D365" s="18">
        <f>E365</f>
        <v>0.362782</v>
      </c>
      <c r="E365" s="18">
        <f>Табл2!H233</f>
        <v>0.362782</v>
      </c>
      <c r="F365" s="18">
        <v>0.362782</v>
      </c>
      <c r="G365" s="18"/>
      <c r="H365" s="18"/>
      <c r="I365" s="18"/>
      <c r="J365" s="18"/>
      <c r="K365" s="18"/>
      <c r="L365" s="18"/>
    </row>
    <row r="366" spans="1:12" ht="16.5">
      <c r="A366" s="35" t="s">
        <v>4</v>
      </c>
      <c r="B366" s="3" t="s">
        <v>8</v>
      </c>
      <c r="C366" s="18"/>
      <c r="D366" s="18"/>
      <c r="E366" s="18"/>
      <c r="F366" s="18"/>
      <c r="G366" s="18"/>
      <c r="H366" s="18"/>
      <c r="I366" s="18"/>
      <c r="J366" s="18"/>
      <c r="K366" s="18"/>
      <c r="L366" s="18"/>
    </row>
    <row r="367" spans="1:12" ht="15">
      <c r="A367" s="35"/>
      <c r="B367" s="3" t="s">
        <v>7</v>
      </c>
      <c r="C367" s="18"/>
      <c r="D367" s="18"/>
      <c r="E367" s="18"/>
      <c r="F367" s="18"/>
      <c r="G367" s="18"/>
      <c r="H367" s="18"/>
      <c r="I367" s="18"/>
      <c r="J367" s="18"/>
      <c r="K367" s="18"/>
      <c r="L367" s="18"/>
    </row>
    <row r="368" spans="1:12" ht="16.5">
      <c r="A368" s="35" t="s">
        <v>5</v>
      </c>
      <c r="B368" s="3" t="s">
        <v>8</v>
      </c>
      <c r="C368" s="18"/>
      <c r="D368" s="18"/>
      <c r="E368" s="18"/>
      <c r="F368" s="18"/>
      <c r="G368" s="18"/>
      <c r="H368" s="18"/>
      <c r="I368" s="18"/>
      <c r="J368" s="18"/>
      <c r="K368" s="18"/>
      <c r="L368" s="18"/>
    </row>
    <row r="369" spans="1:12" ht="15">
      <c r="A369" s="35"/>
      <c r="B369" s="3" t="s">
        <v>7</v>
      </c>
      <c r="C369" s="18"/>
      <c r="D369" s="18"/>
      <c r="E369" s="18"/>
      <c r="F369" s="18"/>
      <c r="G369" s="18"/>
      <c r="H369" s="18"/>
      <c r="I369" s="18"/>
      <c r="J369" s="18"/>
      <c r="K369" s="18"/>
      <c r="L369" s="18"/>
    </row>
    <row r="370" spans="1:12" ht="16.5">
      <c r="A370" s="35" t="s">
        <v>6</v>
      </c>
      <c r="B370" s="3" t="s">
        <v>8</v>
      </c>
      <c r="C370" s="18">
        <f>E370</f>
        <v>3081.3</v>
      </c>
      <c r="D370" s="18">
        <f>E370</f>
        <v>3081.3</v>
      </c>
      <c r="E370" s="18">
        <f>E364-E366+E368</f>
        <v>3081.3</v>
      </c>
      <c r="F370" s="22">
        <f>F364-F366+F368</f>
        <v>3081.3</v>
      </c>
      <c r="G370" s="18"/>
      <c r="H370" s="18"/>
      <c r="I370" s="18"/>
      <c r="J370" s="18"/>
      <c r="K370" s="18"/>
      <c r="L370" s="18"/>
    </row>
    <row r="371" spans="1:12" ht="15">
      <c r="A371" s="35"/>
      <c r="B371" s="3" t="s">
        <v>7</v>
      </c>
      <c r="C371" s="18">
        <f>E371</f>
        <v>0.362782</v>
      </c>
      <c r="D371" s="18">
        <f>E371</f>
        <v>0.362782</v>
      </c>
      <c r="E371" s="18">
        <f>E365-E367+E369</f>
        <v>0.362782</v>
      </c>
      <c r="F371" s="22">
        <f>F365-F367+F369</f>
        <v>0.362782</v>
      </c>
      <c r="G371" s="18"/>
      <c r="H371" s="18"/>
      <c r="I371" s="18"/>
      <c r="J371" s="18"/>
      <c r="K371" s="18"/>
      <c r="L371" s="18"/>
    </row>
    <row r="372" spans="1:12" ht="22.5" customHeight="1">
      <c r="A372" s="36" t="s">
        <v>145</v>
      </c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8"/>
    </row>
    <row r="373" spans="1:12" ht="16.5">
      <c r="A373" s="35" t="s">
        <v>3</v>
      </c>
      <c r="B373" s="3" t="s">
        <v>8</v>
      </c>
      <c r="C373" s="18"/>
      <c r="D373" s="18"/>
      <c r="E373" s="18"/>
      <c r="F373" s="18"/>
      <c r="G373" s="18"/>
      <c r="H373" s="18"/>
      <c r="I373" s="18"/>
      <c r="J373" s="18"/>
      <c r="K373" s="18"/>
      <c r="L373" s="18"/>
    </row>
    <row r="374" spans="1:12" ht="15">
      <c r="A374" s="35"/>
      <c r="B374" s="3" t="s">
        <v>7</v>
      </c>
      <c r="C374" s="18"/>
      <c r="D374" s="18"/>
      <c r="E374" s="18"/>
      <c r="F374" s="18"/>
      <c r="G374" s="18"/>
      <c r="H374" s="18"/>
      <c r="I374" s="18"/>
      <c r="J374" s="18"/>
      <c r="K374" s="18"/>
      <c r="L374" s="18"/>
    </row>
    <row r="375" spans="1:12" ht="16.5">
      <c r="A375" s="35" t="s">
        <v>4</v>
      </c>
      <c r="B375" s="3" t="s">
        <v>8</v>
      </c>
      <c r="C375" s="18"/>
      <c r="D375" s="18"/>
      <c r="E375" s="18"/>
      <c r="F375" s="18"/>
      <c r="G375" s="18"/>
      <c r="H375" s="18"/>
      <c r="I375" s="18"/>
      <c r="J375" s="18"/>
      <c r="K375" s="18"/>
      <c r="L375" s="18"/>
    </row>
    <row r="376" spans="1:12" ht="15">
      <c r="A376" s="35"/>
      <c r="B376" s="3" t="s">
        <v>7</v>
      </c>
      <c r="C376" s="18"/>
      <c r="D376" s="18"/>
      <c r="E376" s="18"/>
      <c r="F376" s="18"/>
      <c r="G376" s="18"/>
      <c r="H376" s="18"/>
      <c r="I376" s="18"/>
      <c r="J376" s="18"/>
      <c r="K376" s="18"/>
      <c r="L376" s="18"/>
    </row>
    <row r="377" spans="1:12" ht="16.5">
      <c r="A377" s="35" t="s">
        <v>5</v>
      </c>
      <c r="B377" s="3" t="s">
        <v>8</v>
      </c>
      <c r="C377" s="18"/>
      <c r="D377" s="18"/>
      <c r="E377" s="18"/>
      <c r="F377" s="18"/>
      <c r="G377" s="18"/>
      <c r="H377" s="18"/>
      <c r="I377" s="18"/>
      <c r="J377" s="18"/>
      <c r="K377" s="18"/>
      <c r="L377" s="18"/>
    </row>
    <row r="378" spans="1:12" ht="15">
      <c r="A378" s="35"/>
      <c r="B378" s="3" t="s">
        <v>7</v>
      </c>
      <c r="C378" s="18"/>
      <c r="D378" s="18"/>
      <c r="E378" s="18"/>
      <c r="F378" s="18"/>
      <c r="G378" s="18"/>
      <c r="H378" s="18"/>
      <c r="I378" s="18"/>
      <c r="J378" s="18"/>
      <c r="K378" s="18"/>
      <c r="L378" s="18"/>
    </row>
    <row r="379" spans="1:12" ht="16.5">
      <c r="A379" s="35" t="s">
        <v>6</v>
      </c>
      <c r="B379" s="3" t="s">
        <v>8</v>
      </c>
      <c r="C379" s="18"/>
      <c r="D379" s="18"/>
      <c r="E379" s="18"/>
      <c r="F379" s="18"/>
      <c r="G379" s="18"/>
      <c r="H379" s="18"/>
      <c r="I379" s="18"/>
      <c r="J379" s="18"/>
      <c r="K379" s="18"/>
      <c r="L379" s="18"/>
    </row>
    <row r="380" spans="1:12" ht="15">
      <c r="A380" s="35"/>
      <c r="B380" s="3" t="s">
        <v>7</v>
      </c>
      <c r="C380" s="18"/>
      <c r="D380" s="18"/>
      <c r="E380" s="18"/>
      <c r="F380" s="18"/>
      <c r="G380" s="18"/>
      <c r="H380" s="18"/>
      <c r="I380" s="18"/>
      <c r="J380" s="18"/>
      <c r="K380" s="18"/>
      <c r="L380" s="18"/>
    </row>
    <row r="381" spans="1:12" ht="22.5" customHeight="1">
      <c r="A381" s="36" t="s">
        <v>146</v>
      </c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8"/>
    </row>
    <row r="382" spans="1:12" ht="16.5">
      <c r="A382" s="35" t="s">
        <v>3</v>
      </c>
      <c r="B382" s="3" t="s">
        <v>8</v>
      </c>
      <c r="C382" s="18"/>
      <c r="D382" s="18"/>
      <c r="E382" s="18"/>
      <c r="F382" s="18"/>
      <c r="G382" s="18"/>
      <c r="H382" s="18"/>
      <c r="I382" s="18"/>
      <c r="J382" s="18"/>
      <c r="K382" s="18"/>
      <c r="L382" s="18"/>
    </row>
    <row r="383" spans="1:12" ht="15">
      <c r="A383" s="35"/>
      <c r="B383" s="3" t="s">
        <v>7</v>
      </c>
      <c r="C383" s="18"/>
      <c r="D383" s="18"/>
      <c r="E383" s="18"/>
      <c r="F383" s="18"/>
      <c r="G383" s="18"/>
      <c r="H383" s="18"/>
      <c r="I383" s="18"/>
      <c r="J383" s="18"/>
      <c r="K383" s="18"/>
      <c r="L383" s="18"/>
    </row>
    <row r="384" spans="1:12" ht="16.5">
      <c r="A384" s="35" t="s">
        <v>4</v>
      </c>
      <c r="B384" s="3" t="s">
        <v>8</v>
      </c>
      <c r="C384" s="18"/>
      <c r="D384" s="18"/>
      <c r="E384" s="18"/>
      <c r="F384" s="18"/>
      <c r="G384" s="18"/>
      <c r="H384" s="18"/>
      <c r="I384" s="18"/>
      <c r="J384" s="18"/>
      <c r="K384" s="18"/>
      <c r="L384" s="18"/>
    </row>
    <row r="385" spans="1:12" ht="15">
      <c r="A385" s="35"/>
      <c r="B385" s="3" t="s">
        <v>7</v>
      </c>
      <c r="C385" s="18"/>
      <c r="D385" s="18"/>
      <c r="E385" s="18"/>
      <c r="F385" s="18"/>
      <c r="G385" s="18"/>
      <c r="H385" s="18"/>
      <c r="I385" s="18"/>
      <c r="J385" s="18"/>
      <c r="K385" s="18"/>
      <c r="L385" s="18"/>
    </row>
    <row r="386" spans="1:12" ht="16.5">
      <c r="A386" s="35" t="s">
        <v>5</v>
      </c>
      <c r="B386" s="3" t="s">
        <v>8</v>
      </c>
      <c r="C386" s="18"/>
      <c r="D386" s="18"/>
      <c r="E386" s="18"/>
      <c r="F386" s="18"/>
      <c r="G386" s="18"/>
      <c r="H386" s="18"/>
      <c r="I386" s="18"/>
      <c r="J386" s="18"/>
      <c r="K386" s="18"/>
      <c r="L386" s="18"/>
    </row>
    <row r="387" spans="1:12" ht="15">
      <c r="A387" s="35"/>
      <c r="B387" s="3" t="s">
        <v>7</v>
      </c>
      <c r="C387" s="18"/>
      <c r="D387" s="18"/>
      <c r="E387" s="18"/>
      <c r="F387" s="18"/>
      <c r="G387" s="18"/>
      <c r="H387" s="18"/>
      <c r="I387" s="18"/>
      <c r="J387" s="18"/>
      <c r="K387" s="18"/>
      <c r="L387" s="18"/>
    </row>
    <row r="388" spans="1:12" ht="16.5">
      <c r="A388" s="35" t="s">
        <v>6</v>
      </c>
      <c r="B388" s="3" t="s">
        <v>8</v>
      </c>
      <c r="C388" s="18"/>
      <c r="D388" s="18"/>
      <c r="E388" s="18"/>
      <c r="F388" s="18"/>
      <c r="G388" s="18"/>
      <c r="H388" s="18"/>
      <c r="I388" s="18"/>
      <c r="J388" s="18"/>
      <c r="K388" s="18"/>
      <c r="L388" s="18"/>
    </row>
    <row r="389" spans="1:12" ht="15">
      <c r="A389" s="35"/>
      <c r="B389" s="3" t="s">
        <v>7</v>
      </c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2" ht="37.5" customHeight="1">
      <c r="A390" s="25"/>
      <c r="B390" s="26"/>
      <c r="C390" s="27"/>
      <c r="D390" s="27"/>
      <c r="E390" s="27"/>
      <c r="F390" s="27"/>
      <c r="G390" s="27"/>
      <c r="H390" s="27"/>
      <c r="I390" s="27"/>
      <c r="J390" s="27"/>
      <c r="K390" s="27"/>
      <c r="L390" s="27"/>
    </row>
    <row r="391" spans="1:12" ht="36.75" customHeight="1">
      <c r="A391" s="31"/>
      <c r="B391" s="32"/>
      <c r="C391" s="33"/>
      <c r="D391" s="33"/>
      <c r="E391" s="33"/>
      <c r="F391" s="33"/>
      <c r="G391" s="33"/>
      <c r="H391" s="33"/>
      <c r="I391" s="33"/>
      <c r="J391" s="33"/>
      <c r="K391" s="33"/>
      <c r="L391" s="33"/>
    </row>
    <row r="392" spans="1:12" ht="15">
      <c r="A392" s="23"/>
      <c r="B392" s="34"/>
      <c r="C392" s="18">
        <v>2011</v>
      </c>
      <c r="D392" s="18">
        <v>2012</v>
      </c>
      <c r="E392" s="18">
        <v>2013</v>
      </c>
      <c r="F392" s="18">
        <v>2014</v>
      </c>
      <c r="G392" s="18">
        <v>2015</v>
      </c>
      <c r="H392" s="18">
        <v>2016</v>
      </c>
      <c r="I392" s="18">
        <v>2017</v>
      </c>
      <c r="J392" s="18" t="s">
        <v>0</v>
      </c>
      <c r="K392" s="18" t="s">
        <v>1</v>
      </c>
      <c r="L392" s="18" t="s">
        <v>2</v>
      </c>
    </row>
    <row r="393" spans="1:12" ht="22.5" customHeight="1">
      <c r="A393" s="36" t="s">
        <v>147</v>
      </c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8"/>
    </row>
    <row r="394" spans="1:12" ht="16.5">
      <c r="A394" s="35" t="s">
        <v>3</v>
      </c>
      <c r="B394" s="3" t="s">
        <v>8</v>
      </c>
      <c r="C394" s="18"/>
      <c r="D394" s="18"/>
      <c r="E394" s="18"/>
      <c r="F394" s="18"/>
      <c r="G394" s="18"/>
      <c r="H394" s="18"/>
      <c r="I394" s="18"/>
      <c r="J394" s="18"/>
      <c r="K394" s="18"/>
      <c r="L394" s="18"/>
    </row>
    <row r="395" spans="1:12" ht="15">
      <c r="A395" s="35"/>
      <c r="B395" s="3" t="s">
        <v>7</v>
      </c>
      <c r="C395" s="18"/>
      <c r="D395" s="18"/>
      <c r="E395" s="18"/>
      <c r="F395" s="18"/>
      <c r="G395" s="18"/>
      <c r="H395" s="18"/>
      <c r="I395" s="18"/>
      <c r="J395" s="18"/>
      <c r="K395" s="18"/>
      <c r="L395" s="18"/>
    </row>
    <row r="396" spans="1:12" ht="16.5">
      <c r="A396" s="35" t="s">
        <v>4</v>
      </c>
      <c r="B396" s="3" t="s">
        <v>8</v>
      </c>
      <c r="C396" s="18"/>
      <c r="D396" s="18"/>
      <c r="E396" s="18"/>
      <c r="F396" s="18"/>
      <c r="G396" s="18"/>
      <c r="H396" s="18"/>
      <c r="I396" s="18"/>
      <c r="J396" s="18"/>
      <c r="K396" s="18"/>
      <c r="L396" s="18"/>
    </row>
    <row r="397" spans="1:12" ht="15">
      <c r="A397" s="35"/>
      <c r="B397" s="3" t="s">
        <v>7</v>
      </c>
      <c r="C397" s="18"/>
      <c r="D397" s="18"/>
      <c r="E397" s="18"/>
      <c r="F397" s="18"/>
      <c r="G397" s="18"/>
      <c r="H397" s="18"/>
      <c r="I397" s="18"/>
      <c r="J397" s="18"/>
      <c r="K397" s="18"/>
      <c r="L397" s="18"/>
    </row>
    <row r="398" spans="1:12" ht="16.5">
      <c r="A398" s="35" t="s">
        <v>5</v>
      </c>
      <c r="B398" s="3" t="s">
        <v>8</v>
      </c>
      <c r="C398" s="18"/>
      <c r="D398" s="18"/>
      <c r="E398" s="18"/>
      <c r="F398" s="18"/>
      <c r="G398" s="18"/>
      <c r="H398" s="18"/>
      <c r="I398" s="18"/>
      <c r="J398" s="18"/>
      <c r="K398" s="18"/>
      <c r="L398" s="18"/>
    </row>
    <row r="399" spans="1:12" ht="15">
      <c r="A399" s="35"/>
      <c r="B399" s="3" t="s">
        <v>7</v>
      </c>
      <c r="C399" s="18"/>
      <c r="D399" s="18"/>
      <c r="E399" s="18"/>
      <c r="F399" s="18"/>
      <c r="G399" s="18"/>
      <c r="H399" s="18"/>
      <c r="I399" s="18"/>
      <c r="J399" s="18"/>
      <c r="K399" s="18"/>
      <c r="L399" s="18"/>
    </row>
    <row r="400" spans="1:12" ht="16.5">
      <c r="A400" s="35" t="s">
        <v>6</v>
      </c>
      <c r="B400" s="3" t="s">
        <v>8</v>
      </c>
      <c r="C400" s="18"/>
      <c r="D400" s="18"/>
      <c r="E400" s="18"/>
      <c r="F400" s="18"/>
      <c r="G400" s="18"/>
      <c r="H400" s="18"/>
      <c r="I400" s="18"/>
      <c r="J400" s="18"/>
      <c r="K400" s="18"/>
      <c r="L400" s="18"/>
    </row>
    <row r="401" spans="1:12" ht="15">
      <c r="A401" s="35"/>
      <c r="B401" s="3" t="s">
        <v>7</v>
      </c>
      <c r="C401" s="18"/>
      <c r="D401" s="18"/>
      <c r="E401" s="18"/>
      <c r="F401" s="18"/>
      <c r="G401" s="18"/>
      <c r="H401" s="18"/>
      <c r="I401" s="18"/>
      <c r="J401" s="18"/>
      <c r="K401" s="18"/>
      <c r="L401" s="18"/>
    </row>
    <row r="402" spans="1:12" ht="22.5" customHeight="1">
      <c r="A402" s="36" t="s">
        <v>148</v>
      </c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8"/>
    </row>
    <row r="403" spans="1:12" ht="16.5">
      <c r="A403" s="35" t="s">
        <v>3</v>
      </c>
      <c r="B403" s="3" t="s">
        <v>8</v>
      </c>
      <c r="C403" s="18">
        <v>1425.5</v>
      </c>
      <c r="D403" s="22">
        <v>1425.5</v>
      </c>
      <c r="E403" s="18">
        <f>Табл2!B260</f>
        <v>1425.5</v>
      </c>
      <c r="F403" s="18">
        <v>1425.5</v>
      </c>
      <c r="G403" s="18"/>
      <c r="H403" s="18"/>
      <c r="I403" s="18"/>
      <c r="J403" s="18"/>
      <c r="K403" s="18"/>
      <c r="L403" s="18"/>
    </row>
    <row r="404" spans="1:12" ht="15">
      <c r="A404" s="35"/>
      <c r="B404" s="3" t="s">
        <v>7</v>
      </c>
      <c r="C404" s="18">
        <v>0.199222</v>
      </c>
      <c r="D404" s="22">
        <v>0.199222</v>
      </c>
      <c r="E404" s="18">
        <f>Табл2!H260</f>
        <v>0.19922199999999998</v>
      </c>
      <c r="F404" s="18">
        <v>0.199222</v>
      </c>
      <c r="G404" s="18"/>
      <c r="H404" s="18"/>
      <c r="I404" s="18"/>
      <c r="J404" s="18"/>
      <c r="K404" s="18"/>
      <c r="L404" s="18"/>
    </row>
    <row r="405" spans="1:12" ht="16.5">
      <c r="A405" s="35" t="s">
        <v>4</v>
      </c>
      <c r="B405" s="3" t="s">
        <v>8</v>
      </c>
      <c r="C405" s="18"/>
      <c r="D405" s="18"/>
      <c r="E405" s="18"/>
      <c r="F405" s="18"/>
      <c r="G405" s="18"/>
      <c r="H405" s="18"/>
      <c r="I405" s="18"/>
      <c r="J405" s="18"/>
      <c r="K405" s="18"/>
      <c r="L405" s="18"/>
    </row>
    <row r="406" spans="1:12" ht="15">
      <c r="A406" s="35"/>
      <c r="B406" s="3" t="s">
        <v>7</v>
      </c>
      <c r="C406" s="18"/>
      <c r="D406" s="18"/>
      <c r="E406" s="18"/>
      <c r="F406" s="18"/>
      <c r="G406" s="18"/>
      <c r="H406" s="18"/>
      <c r="I406" s="18"/>
      <c r="J406" s="18"/>
      <c r="K406" s="18"/>
      <c r="L406" s="18"/>
    </row>
    <row r="407" spans="1:12" ht="16.5">
      <c r="A407" s="35" t="s">
        <v>5</v>
      </c>
      <c r="B407" s="3" t="s">
        <v>8</v>
      </c>
      <c r="C407" s="18"/>
      <c r="D407" s="18"/>
      <c r="E407" s="18"/>
      <c r="F407" s="18"/>
      <c r="G407" s="18"/>
      <c r="H407" s="18"/>
      <c r="I407" s="18"/>
      <c r="J407" s="18"/>
      <c r="K407" s="18"/>
      <c r="L407" s="18"/>
    </row>
    <row r="408" spans="1:12" ht="15">
      <c r="A408" s="35"/>
      <c r="B408" s="3" t="s">
        <v>7</v>
      </c>
      <c r="C408" s="18"/>
      <c r="D408" s="18"/>
      <c r="E408" s="18"/>
      <c r="F408" s="18"/>
      <c r="G408" s="18"/>
      <c r="H408" s="18"/>
      <c r="I408" s="18"/>
      <c r="J408" s="18"/>
      <c r="K408" s="18"/>
      <c r="L408" s="18"/>
    </row>
    <row r="409" spans="1:12" ht="16.5">
      <c r="A409" s="35" t="s">
        <v>6</v>
      </c>
      <c r="B409" s="3" t="s">
        <v>8</v>
      </c>
      <c r="C409" s="22">
        <f>C403-C405+C407</f>
        <v>1425.5</v>
      </c>
      <c r="D409" s="22">
        <f>D403-D405+D407</f>
        <v>1425.5</v>
      </c>
      <c r="E409" s="18">
        <f>E403-E405+E407</f>
        <v>1425.5</v>
      </c>
      <c r="F409" s="22">
        <f>F403-F405+F407</f>
        <v>1425.5</v>
      </c>
      <c r="G409" s="18"/>
      <c r="H409" s="18"/>
      <c r="I409" s="18"/>
      <c r="J409" s="18"/>
      <c r="K409" s="18"/>
      <c r="L409" s="18"/>
    </row>
    <row r="410" spans="1:12" ht="15">
      <c r="A410" s="35"/>
      <c r="B410" s="3" t="s">
        <v>7</v>
      </c>
      <c r="C410" s="22">
        <f>C404-C406+C408</f>
        <v>0.199222</v>
      </c>
      <c r="D410" s="22">
        <f>D404-D406+D408</f>
        <v>0.199222</v>
      </c>
      <c r="E410" s="18">
        <f>E404-E406+E408</f>
        <v>0.19922199999999998</v>
      </c>
      <c r="F410" s="22">
        <f>F404-F406+F408</f>
        <v>0.199222</v>
      </c>
      <c r="G410" s="18"/>
      <c r="H410" s="18"/>
      <c r="I410" s="18"/>
      <c r="J410" s="18"/>
      <c r="K410" s="18"/>
      <c r="L410" s="18"/>
    </row>
    <row r="411" spans="1:12" ht="22.5" customHeight="1">
      <c r="A411" s="36" t="s">
        <v>149</v>
      </c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8"/>
    </row>
    <row r="412" spans="1:12" ht="16.5">
      <c r="A412" s="35" t="s">
        <v>3</v>
      </c>
      <c r="B412" s="3" t="s">
        <v>8</v>
      </c>
      <c r="C412" s="18"/>
      <c r="D412" s="18"/>
      <c r="E412" s="18"/>
      <c r="F412" s="18"/>
      <c r="G412" s="18"/>
      <c r="H412" s="18"/>
      <c r="I412" s="18"/>
      <c r="J412" s="18"/>
      <c r="K412" s="18"/>
      <c r="L412" s="18"/>
    </row>
    <row r="413" spans="1:12" ht="15">
      <c r="A413" s="35"/>
      <c r="B413" s="3" t="s">
        <v>7</v>
      </c>
      <c r="C413" s="18"/>
      <c r="D413" s="18"/>
      <c r="E413" s="18"/>
      <c r="F413" s="18"/>
      <c r="G413" s="18"/>
      <c r="H413" s="18"/>
      <c r="I413" s="18"/>
      <c r="J413" s="18"/>
      <c r="K413" s="18"/>
      <c r="L413" s="18"/>
    </row>
    <row r="414" spans="1:12" ht="16.5">
      <c r="A414" s="35" t="s">
        <v>4</v>
      </c>
      <c r="B414" s="3" t="s">
        <v>8</v>
      </c>
      <c r="C414" s="18"/>
      <c r="D414" s="18"/>
      <c r="E414" s="18"/>
      <c r="F414" s="18"/>
      <c r="G414" s="18"/>
      <c r="H414" s="18"/>
      <c r="I414" s="18"/>
      <c r="J414" s="18"/>
      <c r="K414" s="18"/>
      <c r="L414" s="18"/>
    </row>
    <row r="415" spans="1:12" ht="15">
      <c r="A415" s="35"/>
      <c r="B415" s="3" t="s">
        <v>7</v>
      </c>
      <c r="C415" s="18"/>
      <c r="D415" s="18"/>
      <c r="E415" s="18"/>
      <c r="F415" s="18"/>
      <c r="G415" s="18"/>
      <c r="H415" s="18"/>
      <c r="I415" s="18"/>
      <c r="J415" s="18"/>
      <c r="K415" s="18"/>
      <c r="L415" s="18"/>
    </row>
    <row r="416" spans="1:12" ht="16.5">
      <c r="A416" s="35" t="s">
        <v>5</v>
      </c>
      <c r="B416" s="3" t="s">
        <v>8</v>
      </c>
      <c r="C416" s="18"/>
      <c r="D416" s="18"/>
      <c r="E416" s="18"/>
      <c r="F416" s="18"/>
      <c r="G416" s="18"/>
      <c r="H416" s="18"/>
      <c r="I416" s="18"/>
      <c r="J416" s="18"/>
      <c r="K416" s="18"/>
      <c r="L416" s="18"/>
    </row>
    <row r="417" spans="1:12" ht="15">
      <c r="A417" s="35"/>
      <c r="B417" s="3" t="s">
        <v>7</v>
      </c>
      <c r="C417" s="18"/>
      <c r="D417" s="18"/>
      <c r="E417" s="18"/>
      <c r="F417" s="18"/>
      <c r="G417" s="18"/>
      <c r="H417" s="18"/>
      <c r="I417" s="18"/>
      <c r="J417" s="18"/>
      <c r="K417" s="18"/>
      <c r="L417" s="18"/>
    </row>
    <row r="418" spans="1:12" ht="16.5">
      <c r="A418" s="35" t="s">
        <v>6</v>
      </c>
      <c r="B418" s="3" t="s">
        <v>8</v>
      </c>
      <c r="C418" s="18"/>
      <c r="D418" s="18"/>
      <c r="E418" s="18"/>
      <c r="F418" s="18"/>
      <c r="G418" s="18"/>
      <c r="H418" s="18"/>
      <c r="I418" s="18"/>
      <c r="J418" s="18"/>
      <c r="K418" s="18"/>
      <c r="L418" s="18"/>
    </row>
    <row r="419" spans="1:12" ht="15">
      <c r="A419" s="35"/>
      <c r="B419" s="3" t="s">
        <v>7</v>
      </c>
      <c r="C419" s="18"/>
      <c r="D419" s="18"/>
      <c r="E419" s="18"/>
      <c r="F419" s="18"/>
      <c r="G419" s="18"/>
      <c r="H419" s="18"/>
      <c r="I419" s="18"/>
      <c r="J419" s="18"/>
      <c r="K419" s="18"/>
      <c r="L419" s="18"/>
    </row>
    <row r="420" spans="1:12" ht="37.5" customHeight="1">
      <c r="A420" s="25"/>
      <c r="B420" s="26"/>
      <c r="C420" s="27"/>
      <c r="D420" s="27"/>
      <c r="E420" s="27"/>
      <c r="F420" s="27"/>
      <c r="G420" s="27"/>
      <c r="H420" s="27"/>
      <c r="I420" s="27"/>
      <c r="J420" s="27"/>
      <c r="K420" s="27"/>
      <c r="L420" s="27"/>
    </row>
    <row r="421" spans="1:12" ht="37.5" customHeight="1">
      <c r="A421" s="31"/>
      <c r="B421" s="32"/>
      <c r="C421" s="33"/>
      <c r="D421" s="33"/>
      <c r="E421" s="33"/>
      <c r="F421" s="33"/>
      <c r="G421" s="33"/>
      <c r="H421" s="33"/>
      <c r="I421" s="33"/>
      <c r="J421" s="33"/>
      <c r="K421" s="33"/>
      <c r="L421" s="33"/>
    </row>
    <row r="422" spans="1:12" ht="15">
      <c r="A422" s="23"/>
      <c r="B422" s="34"/>
      <c r="C422" s="18">
        <v>2011</v>
      </c>
      <c r="D422" s="18">
        <v>2012</v>
      </c>
      <c r="E422" s="18">
        <v>2013</v>
      </c>
      <c r="F422" s="18">
        <v>2014</v>
      </c>
      <c r="G422" s="18">
        <v>2015</v>
      </c>
      <c r="H422" s="18">
        <v>2016</v>
      </c>
      <c r="I422" s="18">
        <v>2017</v>
      </c>
      <c r="J422" s="18" t="s">
        <v>0</v>
      </c>
      <c r="K422" s="18" t="s">
        <v>1</v>
      </c>
      <c r="L422" s="18" t="s">
        <v>2</v>
      </c>
    </row>
    <row r="423" spans="1:12" ht="22.5" customHeight="1">
      <c r="A423" s="36" t="s">
        <v>150</v>
      </c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8"/>
    </row>
    <row r="424" spans="1:12" ht="16.5">
      <c r="A424" s="35" t="s">
        <v>3</v>
      </c>
      <c r="B424" s="3" t="s">
        <v>8</v>
      </c>
      <c r="C424" s="18"/>
      <c r="D424" s="18"/>
      <c r="E424" s="18"/>
      <c r="F424" s="18"/>
      <c r="G424" s="18"/>
      <c r="H424" s="18"/>
      <c r="I424" s="18"/>
      <c r="J424" s="18"/>
      <c r="K424" s="18"/>
      <c r="L424" s="18"/>
    </row>
    <row r="425" spans="1:12" ht="15">
      <c r="A425" s="35"/>
      <c r="B425" s="3" t="s">
        <v>7</v>
      </c>
      <c r="C425" s="18"/>
      <c r="D425" s="18"/>
      <c r="E425" s="18"/>
      <c r="F425" s="18"/>
      <c r="G425" s="18"/>
      <c r="H425" s="18"/>
      <c r="I425" s="18"/>
      <c r="J425" s="18"/>
      <c r="K425" s="18"/>
      <c r="L425" s="18"/>
    </row>
    <row r="426" spans="1:12" ht="16.5">
      <c r="A426" s="35" t="s">
        <v>4</v>
      </c>
      <c r="B426" s="3" t="s">
        <v>8</v>
      </c>
      <c r="C426" s="18"/>
      <c r="D426" s="18"/>
      <c r="E426" s="18"/>
      <c r="F426" s="18"/>
      <c r="G426" s="18"/>
      <c r="H426" s="18"/>
      <c r="I426" s="18"/>
      <c r="J426" s="18"/>
      <c r="K426" s="18"/>
      <c r="L426" s="18"/>
    </row>
    <row r="427" spans="1:12" ht="15">
      <c r="A427" s="35"/>
      <c r="B427" s="3" t="s">
        <v>7</v>
      </c>
      <c r="C427" s="18"/>
      <c r="D427" s="18"/>
      <c r="E427" s="18"/>
      <c r="F427" s="18"/>
      <c r="G427" s="18"/>
      <c r="H427" s="18"/>
      <c r="I427" s="18"/>
      <c r="J427" s="18"/>
      <c r="K427" s="18"/>
      <c r="L427" s="18"/>
    </row>
    <row r="428" spans="1:12" ht="16.5">
      <c r="A428" s="35" t="s">
        <v>5</v>
      </c>
      <c r="B428" s="3" t="s">
        <v>8</v>
      </c>
      <c r="C428" s="18"/>
      <c r="D428" s="18"/>
      <c r="E428" s="18"/>
      <c r="F428" s="18"/>
      <c r="G428" s="18"/>
      <c r="H428" s="18"/>
      <c r="I428" s="18"/>
      <c r="J428" s="18"/>
      <c r="K428" s="18"/>
      <c r="L428" s="18"/>
    </row>
    <row r="429" spans="1:12" ht="15">
      <c r="A429" s="35"/>
      <c r="B429" s="3" t="s">
        <v>7</v>
      </c>
      <c r="C429" s="18"/>
      <c r="D429" s="18"/>
      <c r="E429" s="18"/>
      <c r="F429" s="18"/>
      <c r="G429" s="18"/>
      <c r="H429" s="18"/>
      <c r="I429" s="18"/>
      <c r="J429" s="18"/>
      <c r="K429" s="18"/>
      <c r="L429" s="18"/>
    </row>
    <row r="430" spans="1:12" ht="16.5">
      <c r="A430" s="35" t="s">
        <v>6</v>
      </c>
      <c r="B430" s="3" t="s">
        <v>8</v>
      </c>
      <c r="C430" s="18"/>
      <c r="D430" s="18"/>
      <c r="E430" s="18"/>
      <c r="F430" s="18"/>
      <c r="G430" s="18"/>
      <c r="H430" s="18"/>
      <c r="I430" s="18"/>
      <c r="J430" s="18"/>
      <c r="K430" s="18"/>
      <c r="L430" s="18"/>
    </row>
    <row r="431" spans="1:12" ht="15">
      <c r="A431" s="35"/>
      <c r="B431" s="3" t="s">
        <v>7</v>
      </c>
      <c r="C431" s="18"/>
      <c r="D431" s="18"/>
      <c r="E431" s="18"/>
      <c r="F431" s="18"/>
      <c r="G431" s="18"/>
      <c r="H431" s="18"/>
      <c r="I431" s="18"/>
      <c r="J431" s="18"/>
      <c r="K431" s="18"/>
      <c r="L431" s="18"/>
    </row>
    <row r="432" spans="1:12" ht="22.5" customHeight="1">
      <c r="A432" s="36" t="s">
        <v>151</v>
      </c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8"/>
    </row>
    <row r="433" spans="1:12" ht="16.5">
      <c r="A433" s="35" t="s">
        <v>3</v>
      </c>
      <c r="B433" s="3" t="s">
        <v>8</v>
      </c>
      <c r="C433" s="18"/>
      <c r="D433" s="18"/>
      <c r="E433" s="18"/>
      <c r="F433" s="18"/>
      <c r="G433" s="18"/>
      <c r="H433" s="18"/>
      <c r="I433" s="18"/>
      <c r="J433" s="18"/>
      <c r="K433" s="18"/>
      <c r="L433" s="18"/>
    </row>
    <row r="434" spans="1:12" ht="15">
      <c r="A434" s="35"/>
      <c r="B434" s="3" t="s">
        <v>7</v>
      </c>
      <c r="C434" s="18"/>
      <c r="D434" s="18"/>
      <c r="E434" s="18"/>
      <c r="F434" s="18"/>
      <c r="G434" s="18"/>
      <c r="H434" s="18"/>
      <c r="I434" s="18"/>
      <c r="J434" s="18"/>
      <c r="K434" s="18"/>
      <c r="L434" s="18"/>
    </row>
    <row r="435" spans="1:12" ht="16.5">
      <c r="A435" s="35" t="s">
        <v>4</v>
      </c>
      <c r="B435" s="3" t="s">
        <v>8</v>
      </c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ht="15">
      <c r="A436" s="35"/>
      <c r="B436" s="3" t="s">
        <v>7</v>
      </c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ht="16.5">
      <c r="A437" s="35" t="s">
        <v>5</v>
      </c>
      <c r="B437" s="3" t="s">
        <v>8</v>
      </c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ht="15">
      <c r="A438" s="35"/>
      <c r="B438" s="3" t="s">
        <v>7</v>
      </c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ht="16.5">
      <c r="A439" s="35" t="s">
        <v>6</v>
      </c>
      <c r="B439" s="3" t="s">
        <v>8</v>
      </c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ht="15">
      <c r="A440" s="35"/>
      <c r="B440" s="3" t="s">
        <v>7</v>
      </c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ht="22.5" customHeight="1">
      <c r="A441" s="36" t="s">
        <v>152</v>
      </c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8"/>
    </row>
    <row r="442" spans="1:12" ht="16.5">
      <c r="A442" s="35" t="s">
        <v>3</v>
      </c>
      <c r="B442" s="3" t="s">
        <v>8</v>
      </c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ht="15">
      <c r="A443" s="35"/>
      <c r="B443" s="3" t="s">
        <v>7</v>
      </c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ht="16.5">
      <c r="A444" s="35" t="s">
        <v>4</v>
      </c>
      <c r="B444" s="3" t="s">
        <v>8</v>
      </c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ht="15">
      <c r="A445" s="35"/>
      <c r="B445" s="3" t="s">
        <v>7</v>
      </c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ht="16.5">
      <c r="A446" s="35" t="s">
        <v>5</v>
      </c>
      <c r="B446" s="3" t="s">
        <v>8</v>
      </c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ht="15">
      <c r="A447" s="35"/>
      <c r="B447" s="3" t="s">
        <v>7</v>
      </c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ht="16.5">
      <c r="A448" s="35" t="s">
        <v>6</v>
      </c>
      <c r="B448" s="3" t="s">
        <v>8</v>
      </c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ht="15">
      <c r="A449" s="35"/>
      <c r="B449" s="3" t="s">
        <v>7</v>
      </c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2" ht="37.5" customHeight="1">
      <c r="A450" s="25"/>
      <c r="B450" s="26"/>
      <c r="C450" s="27"/>
      <c r="D450" s="27"/>
      <c r="E450" s="27"/>
      <c r="F450" s="27"/>
      <c r="G450" s="27"/>
      <c r="H450" s="27"/>
      <c r="I450" s="27"/>
      <c r="J450" s="27"/>
      <c r="K450" s="27"/>
      <c r="L450" s="27"/>
    </row>
    <row r="451" spans="1:12" ht="37.5" customHeight="1">
      <c r="A451" s="31"/>
      <c r="B451" s="32"/>
      <c r="C451" s="33"/>
      <c r="D451" s="33"/>
      <c r="E451" s="33"/>
      <c r="F451" s="33"/>
      <c r="G451" s="33"/>
      <c r="H451" s="33"/>
      <c r="I451" s="33"/>
      <c r="J451" s="33"/>
      <c r="K451" s="33"/>
      <c r="L451" s="33"/>
    </row>
    <row r="452" spans="1:12" ht="15">
      <c r="A452" s="23"/>
      <c r="B452" s="34"/>
      <c r="C452" s="18">
        <v>2011</v>
      </c>
      <c r="D452" s="18">
        <v>2012</v>
      </c>
      <c r="E452" s="18">
        <v>2013</v>
      </c>
      <c r="F452" s="18">
        <v>2014</v>
      </c>
      <c r="G452" s="18">
        <v>2015</v>
      </c>
      <c r="H452" s="18">
        <v>2016</v>
      </c>
      <c r="I452" s="18">
        <v>2017</v>
      </c>
      <c r="J452" s="18" t="s">
        <v>0</v>
      </c>
      <c r="K452" s="18" t="s">
        <v>1</v>
      </c>
      <c r="L452" s="18" t="s">
        <v>2</v>
      </c>
    </row>
    <row r="453" spans="1:12" ht="22.5" customHeight="1">
      <c r="A453" s="36" t="s">
        <v>153</v>
      </c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8"/>
    </row>
    <row r="454" spans="1:12" ht="16.5">
      <c r="A454" s="35" t="s">
        <v>3</v>
      </c>
      <c r="B454" s="3" t="s">
        <v>8</v>
      </c>
      <c r="C454" s="18"/>
      <c r="D454" s="18"/>
      <c r="E454" s="18"/>
      <c r="F454" s="18"/>
      <c r="G454" s="18"/>
      <c r="H454" s="18"/>
      <c r="I454" s="18"/>
      <c r="J454" s="18"/>
      <c r="K454" s="18"/>
      <c r="L454" s="18"/>
    </row>
    <row r="455" spans="1:12" ht="15">
      <c r="A455" s="35"/>
      <c r="B455" s="3" t="s">
        <v>7</v>
      </c>
      <c r="C455" s="18"/>
      <c r="D455" s="18"/>
      <c r="E455" s="18"/>
      <c r="F455" s="18"/>
      <c r="G455" s="18"/>
      <c r="H455" s="18"/>
      <c r="I455" s="18"/>
      <c r="J455" s="18"/>
      <c r="K455" s="18"/>
      <c r="L455" s="18"/>
    </row>
    <row r="456" spans="1:12" ht="16.5">
      <c r="A456" s="35" t="s">
        <v>4</v>
      </c>
      <c r="B456" s="3" t="s">
        <v>8</v>
      </c>
      <c r="C456" s="18"/>
      <c r="D456" s="18"/>
      <c r="E456" s="18"/>
      <c r="F456" s="18"/>
      <c r="G456" s="18"/>
      <c r="H456" s="18"/>
      <c r="I456" s="18"/>
      <c r="J456" s="18"/>
      <c r="K456" s="18"/>
      <c r="L456" s="18"/>
    </row>
    <row r="457" spans="1:12" ht="15">
      <c r="A457" s="35"/>
      <c r="B457" s="3" t="s">
        <v>7</v>
      </c>
      <c r="C457" s="18"/>
      <c r="D457" s="18"/>
      <c r="E457" s="18"/>
      <c r="F457" s="18"/>
      <c r="G457" s="18"/>
      <c r="H457" s="18"/>
      <c r="I457" s="18"/>
      <c r="J457" s="18"/>
      <c r="K457" s="18"/>
      <c r="L457" s="18"/>
    </row>
    <row r="458" spans="1:12" ht="16.5">
      <c r="A458" s="35" t="s">
        <v>5</v>
      </c>
      <c r="B458" s="3" t="s">
        <v>8</v>
      </c>
      <c r="C458" s="18"/>
      <c r="D458" s="18"/>
      <c r="E458" s="18"/>
      <c r="F458" s="18"/>
      <c r="G458" s="18"/>
      <c r="H458" s="18"/>
      <c r="I458" s="18"/>
      <c r="J458" s="18"/>
      <c r="K458" s="18"/>
      <c r="L458" s="18"/>
    </row>
    <row r="459" spans="1:12" ht="15">
      <c r="A459" s="35"/>
      <c r="B459" s="3" t="s">
        <v>7</v>
      </c>
      <c r="C459" s="18"/>
      <c r="D459" s="18"/>
      <c r="E459" s="18"/>
      <c r="F459" s="18"/>
      <c r="G459" s="18"/>
      <c r="H459" s="18"/>
      <c r="I459" s="18"/>
      <c r="J459" s="18"/>
      <c r="K459" s="18"/>
      <c r="L459" s="18"/>
    </row>
    <row r="460" spans="1:12" ht="16.5">
      <c r="A460" s="35" t="s">
        <v>6</v>
      </c>
      <c r="B460" s="3" t="s">
        <v>8</v>
      </c>
      <c r="C460" s="18"/>
      <c r="D460" s="18"/>
      <c r="E460" s="18"/>
      <c r="F460" s="18"/>
      <c r="G460" s="18"/>
      <c r="H460" s="18"/>
      <c r="I460" s="18"/>
      <c r="J460" s="18"/>
      <c r="K460" s="18"/>
      <c r="L460" s="18"/>
    </row>
    <row r="461" spans="1:12" ht="15">
      <c r="A461" s="35"/>
      <c r="B461" s="3" t="s">
        <v>7</v>
      </c>
      <c r="C461" s="18"/>
      <c r="D461" s="18"/>
      <c r="E461" s="18"/>
      <c r="F461" s="18"/>
      <c r="G461" s="18"/>
      <c r="H461" s="18"/>
      <c r="I461" s="18"/>
      <c r="J461" s="18"/>
      <c r="K461" s="18"/>
      <c r="L461" s="18"/>
    </row>
    <row r="462" spans="1:12" ht="22.5" customHeight="1">
      <c r="A462" s="36" t="s">
        <v>154</v>
      </c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8"/>
    </row>
    <row r="463" spans="1:12" ht="16.5">
      <c r="A463" s="35" t="s">
        <v>3</v>
      </c>
      <c r="B463" s="3" t="s">
        <v>8</v>
      </c>
      <c r="C463" s="18"/>
      <c r="D463" s="18"/>
      <c r="E463" s="18"/>
      <c r="F463" s="18"/>
      <c r="G463" s="18"/>
      <c r="H463" s="18"/>
      <c r="I463" s="18"/>
      <c r="J463" s="18"/>
      <c r="K463" s="18"/>
      <c r="L463" s="18"/>
    </row>
    <row r="464" spans="1:12" ht="15">
      <c r="A464" s="35"/>
      <c r="B464" s="3" t="s">
        <v>7</v>
      </c>
      <c r="C464" s="18"/>
      <c r="D464" s="18"/>
      <c r="E464" s="18"/>
      <c r="F464" s="18"/>
      <c r="G464" s="18"/>
      <c r="H464" s="18"/>
      <c r="I464" s="18"/>
      <c r="J464" s="18"/>
      <c r="K464" s="18"/>
      <c r="L464" s="18"/>
    </row>
    <row r="465" spans="1:12" ht="16.5">
      <c r="A465" s="35" t="s">
        <v>4</v>
      </c>
      <c r="B465" s="3" t="s">
        <v>8</v>
      </c>
      <c r="C465" s="18"/>
      <c r="D465" s="18"/>
      <c r="E465" s="18"/>
      <c r="F465" s="18"/>
      <c r="G465" s="18"/>
      <c r="H465" s="18"/>
      <c r="I465" s="18"/>
      <c r="J465" s="18"/>
      <c r="K465" s="18"/>
      <c r="L465" s="18"/>
    </row>
    <row r="466" spans="1:12" ht="15">
      <c r="A466" s="35"/>
      <c r="B466" s="3" t="s">
        <v>7</v>
      </c>
      <c r="C466" s="18"/>
      <c r="D466" s="18"/>
      <c r="E466" s="18"/>
      <c r="F466" s="18"/>
      <c r="G466" s="18"/>
      <c r="H466" s="18"/>
      <c r="I466" s="18"/>
      <c r="J466" s="18"/>
      <c r="K466" s="18"/>
      <c r="L466" s="18"/>
    </row>
    <row r="467" spans="1:12" ht="16.5">
      <c r="A467" s="35" t="s">
        <v>5</v>
      </c>
      <c r="B467" s="3" t="s">
        <v>8</v>
      </c>
      <c r="C467" s="18"/>
      <c r="D467" s="18"/>
      <c r="E467" s="18"/>
      <c r="F467" s="18"/>
      <c r="G467" s="18"/>
      <c r="H467" s="18"/>
      <c r="I467" s="18"/>
      <c r="J467" s="18"/>
      <c r="K467" s="18"/>
      <c r="L467" s="18"/>
    </row>
    <row r="468" spans="1:12" ht="15">
      <c r="A468" s="35"/>
      <c r="B468" s="3" t="s">
        <v>7</v>
      </c>
      <c r="C468" s="18"/>
      <c r="D468" s="18"/>
      <c r="E468" s="18"/>
      <c r="F468" s="18"/>
      <c r="G468" s="18"/>
      <c r="H468" s="18"/>
      <c r="I468" s="18"/>
      <c r="J468" s="18"/>
      <c r="K468" s="18"/>
      <c r="L468" s="18"/>
    </row>
    <row r="469" spans="1:12" ht="16.5">
      <c r="A469" s="35" t="s">
        <v>6</v>
      </c>
      <c r="B469" s="3" t="s">
        <v>8</v>
      </c>
      <c r="C469" s="18"/>
      <c r="D469" s="18"/>
      <c r="E469" s="18"/>
      <c r="F469" s="18"/>
      <c r="G469" s="18"/>
      <c r="H469" s="18"/>
      <c r="I469" s="18"/>
      <c r="J469" s="18"/>
      <c r="K469" s="18"/>
      <c r="L469" s="18"/>
    </row>
    <row r="470" spans="1:12" ht="15">
      <c r="A470" s="35"/>
      <c r="B470" s="3" t="s">
        <v>7</v>
      </c>
      <c r="C470" s="18"/>
      <c r="D470" s="18"/>
      <c r="E470" s="18"/>
      <c r="F470" s="18"/>
      <c r="G470" s="18"/>
      <c r="H470" s="18"/>
      <c r="I470" s="18"/>
      <c r="J470" s="18"/>
      <c r="K470" s="18"/>
      <c r="L470" s="18"/>
    </row>
  </sheetData>
  <sheetProtection/>
  <mergeCells count="237">
    <mergeCell ref="A26:A27"/>
    <mergeCell ref="A28:A29"/>
    <mergeCell ref="A17:A18"/>
    <mergeCell ref="A19:A20"/>
    <mergeCell ref="A21:L21"/>
    <mergeCell ref="A22:A23"/>
    <mergeCell ref="A24:A25"/>
    <mergeCell ref="A10:A11"/>
    <mergeCell ref="A3:L3"/>
    <mergeCell ref="A12:L12"/>
    <mergeCell ref="A13:A14"/>
    <mergeCell ref="A15:A16"/>
    <mergeCell ref="A1:L1"/>
    <mergeCell ref="A2:B2"/>
    <mergeCell ref="A4:A5"/>
    <mergeCell ref="A6:A7"/>
    <mergeCell ref="A8:A9"/>
    <mergeCell ref="A33:L33"/>
    <mergeCell ref="A34:A35"/>
    <mergeCell ref="A36:A37"/>
    <mergeCell ref="A38:A39"/>
    <mergeCell ref="A40:A41"/>
    <mergeCell ref="A42:L42"/>
    <mergeCell ref="A43:A44"/>
    <mergeCell ref="A45:A46"/>
    <mergeCell ref="A47:A48"/>
    <mergeCell ref="A49:A50"/>
    <mergeCell ref="A51:L51"/>
    <mergeCell ref="A52:A53"/>
    <mergeCell ref="A54:A55"/>
    <mergeCell ref="A56:A57"/>
    <mergeCell ref="A58:A59"/>
    <mergeCell ref="A63:L63"/>
    <mergeCell ref="A64:A65"/>
    <mergeCell ref="A66:A67"/>
    <mergeCell ref="A68:A69"/>
    <mergeCell ref="A70:A71"/>
    <mergeCell ref="A72:L72"/>
    <mergeCell ref="A73:A74"/>
    <mergeCell ref="A75:A76"/>
    <mergeCell ref="A77:A78"/>
    <mergeCell ref="A79:A80"/>
    <mergeCell ref="A81:L81"/>
    <mergeCell ref="A82:A83"/>
    <mergeCell ref="A84:A85"/>
    <mergeCell ref="A86:A87"/>
    <mergeCell ref="A88:A89"/>
    <mergeCell ref="A93:L93"/>
    <mergeCell ref="A94:A95"/>
    <mergeCell ref="A96:A97"/>
    <mergeCell ref="A98:A99"/>
    <mergeCell ref="A100:A101"/>
    <mergeCell ref="A102:L102"/>
    <mergeCell ref="A103:A104"/>
    <mergeCell ref="A105:A106"/>
    <mergeCell ref="A107:A108"/>
    <mergeCell ref="A109:A110"/>
    <mergeCell ref="A111:L111"/>
    <mergeCell ref="A112:A113"/>
    <mergeCell ref="A114:A115"/>
    <mergeCell ref="A116:A117"/>
    <mergeCell ref="A118:A119"/>
    <mergeCell ref="A123:L123"/>
    <mergeCell ref="A124:A125"/>
    <mergeCell ref="A126:A127"/>
    <mergeCell ref="A128:A129"/>
    <mergeCell ref="A130:A131"/>
    <mergeCell ref="A132:L132"/>
    <mergeCell ref="A133:A134"/>
    <mergeCell ref="A135:A136"/>
    <mergeCell ref="A137:A138"/>
    <mergeCell ref="A139:A140"/>
    <mergeCell ref="A141:L141"/>
    <mergeCell ref="A142:A143"/>
    <mergeCell ref="A144:A145"/>
    <mergeCell ref="A146:A147"/>
    <mergeCell ref="A148:A149"/>
    <mergeCell ref="A153:L153"/>
    <mergeCell ref="A154:A155"/>
    <mergeCell ref="A156:A157"/>
    <mergeCell ref="A158:A159"/>
    <mergeCell ref="A160:A161"/>
    <mergeCell ref="A162:L162"/>
    <mergeCell ref="A163:A164"/>
    <mergeCell ref="A165:A166"/>
    <mergeCell ref="A167:A168"/>
    <mergeCell ref="A169:A170"/>
    <mergeCell ref="A171:L171"/>
    <mergeCell ref="A172:A173"/>
    <mergeCell ref="A174:A175"/>
    <mergeCell ref="A176:A177"/>
    <mergeCell ref="A178:A179"/>
    <mergeCell ref="A183:L183"/>
    <mergeCell ref="A184:A185"/>
    <mergeCell ref="A186:A187"/>
    <mergeCell ref="A188:A189"/>
    <mergeCell ref="A190:A191"/>
    <mergeCell ref="A192:L192"/>
    <mergeCell ref="A193:A194"/>
    <mergeCell ref="A195:A196"/>
    <mergeCell ref="A197:A198"/>
    <mergeCell ref="A199:A200"/>
    <mergeCell ref="A201:L201"/>
    <mergeCell ref="A202:A203"/>
    <mergeCell ref="A204:A205"/>
    <mergeCell ref="A206:A207"/>
    <mergeCell ref="A208:A209"/>
    <mergeCell ref="A213:L213"/>
    <mergeCell ref="A214:A215"/>
    <mergeCell ref="A216:A217"/>
    <mergeCell ref="A218:A219"/>
    <mergeCell ref="A220:A221"/>
    <mergeCell ref="A222:L222"/>
    <mergeCell ref="A223:A224"/>
    <mergeCell ref="A225:A226"/>
    <mergeCell ref="A227:A228"/>
    <mergeCell ref="A229:A230"/>
    <mergeCell ref="A231:L231"/>
    <mergeCell ref="A232:A233"/>
    <mergeCell ref="A234:A235"/>
    <mergeCell ref="A236:A237"/>
    <mergeCell ref="A238:A239"/>
    <mergeCell ref="A243:L243"/>
    <mergeCell ref="A244:A245"/>
    <mergeCell ref="A246:A247"/>
    <mergeCell ref="A248:A249"/>
    <mergeCell ref="A250:A251"/>
    <mergeCell ref="A252:L252"/>
    <mergeCell ref="A253:A254"/>
    <mergeCell ref="A255:A256"/>
    <mergeCell ref="A257:A258"/>
    <mergeCell ref="A259:A260"/>
    <mergeCell ref="A261:L261"/>
    <mergeCell ref="A262:A263"/>
    <mergeCell ref="A264:A265"/>
    <mergeCell ref="A266:A267"/>
    <mergeCell ref="A268:A269"/>
    <mergeCell ref="A273:L273"/>
    <mergeCell ref="A274:A275"/>
    <mergeCell ref="A276:A277"/>
    <mergeCell ref="A278:A279"/>
    <mergeCell ref="A280:A281"/>
    <mergeCell ref="A282:L282"/>
    <mergeCell ref="A283:A284"/>
    <mergeCell ref="A285:A286"/>
    <mergeCell ref="A287:A288"/>
    <mergeCell ref="A289:A290"/>
    <mergeCell ref="A291:L291"/>
    <mergeCell ref="A292:A293"/>
    <mergeCell ref="A294:A295"/>
    <mergeCell ref="A296:A297"/>
    <mergeCell ref="A298:A299"/>
    <mergeCell ref="A303:L303"/>
    <mergeCell ref="A304:A305"/>
    <mergeCell ref="A306:A307"/>
    <mergeCell ref="A308:A309"/>
    <mergeCell ref="A310:A311"/>
    <mergeCell ref="A312:L312"/>
    <mergeCell ref="A313:A314"/>
    <mergeCell ref="A315:A316"/>
    <mergeCell ref="A317:A318"/>
    <mergeCell ref="A319:A320"/>
    <mergeCell ref="A321:L321"/>
    <mergeCell ref="A322:A323"/>
    <mergeCell ref="A324:A325"/>
    <mergeCell ref="A326:A327"/>
    <mergeCell ref="A328:A329"/>
    <mergeCell ref="A333:L333"/>
    <mergeCell ref="A334:A335"/>
    <mergeCell ref="A336:A337"/>
    <mergeCell ref="A338:A339"/>
    <mergeCell ref="A340:A341"/>
    <mergeCell ref="A342:L342"/>
    <mergeCell ref="A343:A344"/>
    <mergeCell ref="A345:A346"/>
    <mergeCell ref="A347:A348"/>
    <mergeCell ref="A349:A350"/>
    <mergeCell ref="A351:L351"/>
    <mergeCell ref="A352:A353"/>
    <mergeCell ref="A354:A355"/>
    <mergeCell ref="A356:A357"/>
    <mergeCell ref="A358:A359"/>
    <mergeCell ref="A363:L363"/>
    <mergeCell ref="A364:A365"/>
    <mergeCell ref="A366:A367"/>
    <mergeCell ref="A368:A369"/>
    <mergeCell ref="A370:A371"/>
    <mergeCell ref="A372:L372"/>
    <mergeCell ref="A373:A374"/>
    <mergeCell ref="A375:A376"/>
    <mergeCell ref="A377:A378"/>
    <mergeCell ref="A379:A380"/>
    <mergeCell ref="A381:L381"/>
    <mergeCell ref="A382:A383"/>
    <mergeCell ref="A384:A385"/>
    <mergeCell ref="A386:A387"/>
    <mergeCell ref="A388:A389"/>
    <mergeCell ref="A393:L393"/>
    <mergeCell ref="A394:A395"/>
    <mergeCell ref="A396:A397"/>
    <mergeCell ref="A398:A399"/>
    <mergeCell ref="A400:A401"/>
    <mergeCell ref="A402:L402"/>
    <mergeCell ref="A403:A404"/>
    <mergeCell ref="A405:A406"/>
    <mergeCell ref="A407:A408"/>
    <mergeCell ref="A409:A410"/>
    <mergeCell ref="A411:L411"/>
    <mergeCell ref="A412:A413"/>
    <mergeCell ref="A414:A415"/>
    <mergeCell ref="A416:A417"/>
    <mergeCell ref="A418:A419"/>
    <mergeCell ref="A423:L423"/>
    <mergeCell ref="A424:A425"/>
    <mergeCell ref="A426:A427"/>
    <mergeCell ref="A428:A429"/>
    <mergeCell ref="A430:A431"/>
    <mergeCell ref="A432:L432"/>
    <mergeCell ref="A433:A434"/>
    <mergeCell ref="A435:A436"/>
    <mergeCell ref="A437:A438"/>
    <mergeCell ref="A439:A440"/>
    <mergeCell ref="A441:L441"/>
    <mergeCell ref="A442:A443"/>
    <mergeCell ref="A444:A445"/>
    <mergeCell ref="A446:A447"/>
    <mergeCell ref="A448:A449"/>
    <mergeCell ref="A463:A464"/>
    <mergeCell ref="A465:A466"/>
    <mergeCell ref="A467:A468"/>
    <mergeCell ref="A469:A470"/>
    <mergeCell ref="A453:L453"/>
    <mergeCell ref="A454:A455"/>
    <mergeCell ref="A456:A457"/>
    <mergeCell ref="A458:A459"/>
    <mergeCell ref="A460:A461"/>
    <mergeCell ref="A462:L462"/>
  </mergeCells>
  <printOptions/>
  <pageMargins left="0.2755905511811024" right="0.11811023622047245" top="0.5118110236220472" bottom="0.3937007874015748" header="0.31496062992125984" footer="0.31496062992125984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8.57421875" style="0" customWidth="1"/>
    <col min="2" max="7" width="10.00390625" style="0" customWidth="1"/>
  </cols>
  <sheetData>
    <row r="1" spans="1:7" ht="67.5" customHeight="1">
      <c r="A1" s="60" t="s">
        <v>309</v>
      </c>
      <c r="B1" s="60"/>
      <c r="C1" s="60"/>
      <c r="D1" s="60"/>
      <c r="E1" s="60"/>
      <c r="F1" s="60"/>
      <c r="G1" s="60"/>
    </row>
    <row r="2" spans="1:7" ht="31.5">
      <c r="A2" s="64" t="s">
        <v>33</v>
      </c>
      <c r="B2" s="63">
        <v>2014</v>
      </c>
      <c r="C2" s="63">
        <v>2015</v>
      </c>
      <c r="D2" s="63">
        <v>2016</v>
      </c>
      <c r="E2" s="63">
        <v>2017</v>
      </c>
      <c r="F2" s="64" t="s">
        <v>299</v>
      </c>
      <c r="G2" s="64" t="s">
        <v>300</v>
      </c>
    </row>
    <row r="3" spans="1:7" ht="15">
      <c r="A3" s="3"/>
      <c r="B3" s="3"/>
      <c r="C3" s="3"/>
      <c r="D3" s="3"/>
      <c r="E3" s="3"/>
      <c r="F3" s="3"/>
      <c r="G3" s="3"/>
    </row>
    <row r="4" spans="1:7" ht="15">
      <c r="A4" s="3"/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7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 t="s">
        <v>20</v>
      </c>
      <c r="B18" s="3"/>
      <c r="C18" s="3"/>
      <c r="D18" s="3"/>
      <c r="E18" s="3"/>
      <c r="F18" s="3"/>
      <c r="G18" s="3"/>
    </row>
  </sheetData>
  <sheetProtection/>
  <mergeCells count="1">
    <mergeCell ref="A1:G1"/>
  </mergeCells>
  <printOptions/>
  <pageMargins left="0.2604166666666667" right="0.2708333333333333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0"/>
  <sheetViews>
    <sheetView zoomScalePageLayoutView="0" workbookViewId="0" topLeftCell="A1">
      <pane ySplit="3" topLeftCell="A250" activePane="bottomLeft" state="frozen"/>
      <selection pane="topLeft" activeCell="A1" sqref="A1"/>
      <selection pane="bottomLeft" activeCell="K254" sqref="K254"/>
    </sheetView>
  </sheetViews>
  <sheetFormatPr defaultColWidth="9.140625" defaultRowHeight="15"/>
  <cols>
    <col min="1" max="1" width="16.140625" style="0" customWidth="1"/>
    <col min="2" max="2" width="15.00390625" style="0" customWidth="1"/>
    <col min="3" max="3" width="12.8515625" style="0" customWidth="1"/>
    <col min="4" max="4" width="15.421875" style="0" customWidth="1"/>
    <col min="5" max="8" width="12.7109375" style="0" customWidth="1"/>
    <col min="9" max="10" width="11.28125" style="0" customWidth="1"/>
  </cols>
  <sheetData>
    <row r="1" spans="1:10" ht="18.75">
      <c r="A1" s="47" t="s">
        <v>304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0.25" customHeight="1">
      <c r="A2" s="48" t="s">
        <v>9</v>
      </c>
      <c r="B2" s="49" t="s">
        <v>11</v>
      </c>
      <c r="C2" s="49" t="s">
        <v>10</v>
      </c>
      <c r="D2" s="45" t="s">
        <v>12</v>
      </c>
      <c r="E2" s="50" t="s">
        <v>13</v>
      </c>
      <c r="F2" s="51"/>
      <c r="G2" s="51"/>
      <c r="H2" s="52"/>
      <c r="I2" s="45" t="s">
        <v>19</v>
      </c>
      <c r="J2" s="45" t="s">
        <v>18</v>
      </c>
    </row>
    <row r="3" spans="1:10" ht="23.25" customHeight="1">
      <c r="A3" s="48"/>
      <c r="B3" s="49"/>
      <c r="C3" s="49"/>
      <c r="D3" s="46"/>
      <c r="E3" s="6" t="s">
        <v>14</v>
      </c>
      <c r="F3" s="6" t="s">
        <v>15</v>
      </c>
      <c r="G3" s="6" t="s">
        <v>16</v>
      </c>
      <c r="H3" s="6" t="s">
        <v>17</v>
      </c>
      <c r="I3" s="46"/>
      <c r="J3" s="46"/>
    </row>
    <row r="4" spans="1:10" ht="16.5" customHeight="1">
      <c r="A4" s="36" t="s">
        <v>37</v>
      </c>
      <c r="B4" s="43"/>
      <c r="C4" s="43"/>
      <c r="D4" s="43"/>
      <c r="E4" s="43"/>
      <c r="F4" s="43"/>
      <c r="G4" s="43"/>
      <c r="H4" s="43"/>
      <c r="I4" s="43"/>
      <c r="J4" s="44"/>
    </row>
    <row r="5" spans="1:10" ht="15">
      <c r="A5" s="8"/>
      <c r="B5" s="9"/>
      <c r="C5" s="9"/>
      <c r="D5" s="9"/>
      <c r="E5" s="6"/>
      <c r="F5" s="6"/>
      <c r="G5" s="6"/>
      <c r="H5" s="6"/>
      <c r="I5" s="9"/>
      <c r="J5" s="9"/>
    </row>
    <row r="6" spans="1:10" ht="15">
      <c r="A6" s="8"/>
      <c r="B6" s="9"/>
      <c r="C6" s="9"/>
      <c r="D6" s="9"/>
      <c r="E6" s="6"/>
      <c r="F6" s="6"/>
      <c r="G6" s="6"/>
      <c r="H6" s="6"/>
      <c r="I6" s="9"/>
      <c r="J6" s="9"/>
    </row>
    <row r="7" spans="1:10" ht="15">
      <c r="A7" s="8"/>
      <c r="B7" s="9"/>
      <c r="C7" s="9"/>
      <c r="D7" s="9"/>
      <c r="E7" s="6"/>
      <c r="F7" s="6"/>
      <c r="G7" s="6"/>
      <c r="H7" s="6"/>
      <c r="I7" s="9"/>
      <c r="J7" s="9"/>
    </row>
    <row r="8" spans="1:10" ht="15">
      <c r="A8" s="11" t="s">
        <v>20</v>
      </c>
      <c r="B8" s="9"/>
      <c r="C8" s="9"/>
      <c r="D8" s="9"/>
      <c r="E8" s="6"/>
      <c r="F8" s="6"/>
      <c r="G8" s="6"/>
      <c r="H8" s="6"/>
      <c r="I8" s="9"/>
      <c r="J8" s="9"/>
    </row>
    <row r="9" spans="1:10" ht="15">
      <c r="A9" s="36" t="s">
        <v>34</v>
      </c>
      <c r="B9" s="43"/>
      <c r="C9" s="43"/>
      <c r="D9" s="43"/>
      <c r="E9" s="43"/>
      <c r="F9" s="43"/>
      <c r="G9" s="43"/>
      <c r="H9" s="43"/>
      <c r="I9" s="43"/>
      <c r="J9" s="44"/>
    </row>
    <row r="10" spans="1:10" ht="45">
      <c r="A10" s="12" t="s">
        <v>54</v>
      </c>
      <c r="B10" s="14">
        <v>51</v>
      </c>
      <c r="C10" s="14">
        <v>1</v>
      </c>
      <c r="D10" s="14">
        <v>2</v>
      </c>
      <c r="E10" s="15">
        <v>0.007783</v>
      </c>
      <c r="F10" s="15">
        <v>0.000935</v>
      </c>
      <c r="G10" s="15">
        <v>0</v>
      </c>
      <c r="H10" s="15">
        <f>SUM(E10:G10)</f>
        <v>0.008718</v>
      </c>
      <c r="I10" s="15">
        <v>1970</v>
      </c>
      <c r="J10" s="9" t="s">
        <v>40</v>
      </c>
    </row>
    <row r="11" spans="1:10" ht="45">
      <c r="A11" s="12" t="s">
        <v>55</v>
      </c>
      <c r="B11" s="14">
        <v>112</v>
      </c>
      <c r="C11" s="14">
        <v>1</v>
      </c>
      <c r="D11" s="14">
        <v>5</v>
      </c>
      <c r="E11" s="15">
        <v>0.015218</v>
      </c>
      <c r="F11" s="15">
        <v>0.002338</v>
      </c>
      <c r="G11" s="15">
        <v>0</v>
      </c>
      <c r="H11" s="15">
        <f>SUM(E11:G11)</f>
        <v>0.017556000000000002</v>
      </c>
      <c r="I11" s="15">
        <v>1985</v>
      </c>
      <c r="J11" s="9" t="s">
        <v>40</v>
      </c>
    </row>
    <row r="12" spans="1:10" ht="45">
      <c r="A12" s="13" t="s">
        <v>56</v>
      </c>
      <c r="B12" s="14">
        <v>285</v>
      </c>
      <c r="C12" s="14">
        <v>2</v>
      </c>
      <c r="D12" s="14">
        <v>9</v>
      </c>
      <c r="E12" s="15">
        <v>0.034124</v>
      </c>
      <c r="F12" s="15">
        <v>0.004208</v>
      </c>
      <c r="G12" s="15">
        <v>0</v>
      </c>
      <c r="H12" s="15">
        <f>SUM(E12:G12)</f>
        <v>0.038332000000000005</v>
      </c>
      <c r="I12" s="15">
        <v>1984</v>
      </c>
      <c r="J12" s="9" t="s">
        <v>40</v>
      </c>
    </row>
    <row r="13" spans="1:10" ht="45">
      <c r="A13" s="12" t="s">
        <v>74</v>
      </c>
      <c r="B13" s="14">
        <v>78</v>
      </c>
      <c r="C13" s="14">
        <v>1</v>
      </c>
      <c r="D13" s="14">
        <v>1</v>
      </c>
      <c r="E13" s="15">
        <v>0.00847</v>
      </c>
      <c r="F13" s="15">
        <v>0.000468</v>
      </c>
      <c r="G13" s="15">
        <v>0</v>
      </c>
      <c r="H13" s="15">
        <f>SUM(E13:G13)</f>
        <v>0.008938</v>
      </c>
      <c r="I13" s="15">
        <v>1958</v>
      </c>
      <c r="J13" s="9" t="s">
        <v>75</v>
      </c>
    </row>
    <row r="14" spans="1:10" ht="45">
      <c r="A14" s="12" t="s">
        <v>76</v>
      </c>
      <c r="B14" s="14">
        <v>56</v>
      </c>
      <c r="C14" s="14">
        <v>1</v>
      </c>
      <c r="D14" s="14">
        <v>2</v>
      </c>
      <c r="E14" s="15">
        <v>0.00641</v>
      </c>
      <c r="F14" s="15">
        <v>0.000468</v>
      </c>
      <c r="G14" s="15">
        <v>0</v>
      </c>
      <c r="H14" s="15">
        <f>SUM(E14:G14)</f>
        <v>0.0068779999999999996</v>
      </c>
      <c r="I14" s="15">
        <v>1958</v>
      </c>
      <c r="J14" s="9" t="s">
        <v>75</v>
      </c>
    </row>
    <row r="15" spans="1:10" ht="15">
      <c r="A15" s="1" t="s">
        <v>20</v>
      </c>
      <c r="B15" s="1">
        <f>SUM(B10:B14)</f>
        <v>582</v>
      </c>
      <c r="C15" s="1"/>
      <c r="D15" s="1"/>
      <c r="E15" s="15">
        <f>SUM(E10:E14)</f>
        <v>0.072005</v>
      </c>
      <c r="F15" s="15">
        <f>SUM(F10:F14)</f>
        <v>0.008417</v>
      </c>
      <c r="G15" s="15">
        <f>SUM(G10:G14)</f>
        <v>0</v>
      </c>
      <c r="H15" s="15">
        <f>SUM(H10:H14)</f>
        <v>0.08042200000000001</v>
      </c>
      <c r="I15" s="15"/>
      <c r="J15" s="1"/>
    </row>
    <row r="16" spans="1:10" ht="15">
      <c r="A16" s="36" t="s">
        <v>35</v>
      </c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15">
      <c r="A17" s="1"/>
      <c r="B17" s="1"/>
      <c r="C17" s="1"/>
      <c r="D17" s="1"/>
      <c r="E17" s="6"/>
      <c r="F17" s="6"/>
      <c r="G17" s="6"/>
      <c r="H17" s="6"/>
      <c r="I17" s="1"/>
      <c r="J17" s="1"/>
    </row>
    <row r="18" spans="1:10" ht="15">
      <c r="A18" s="1"/>
      <c r="B18" s="1"/>
      <c r="C18" s="1"/>
      <c r="D18" s="1"/>
      <c r="E18" s="6"/>
      <c r="F18" s="6"/>
      <c r="G18" s="6"/>
      <c r="H18" s="6"/>
      <c r="I18" s="1"/>
      <c r="J18" s="1"/>
    </row>
    <row r="19" spans="1:10" ht="15">
      <c r="A19" s="1"/>
      <c r="B19" s="1"/>
      <c r="C19" s="1"/>
      <c r="D19" s="1"/>
      <c r="E19" s="6"/>
      <c r="F19" s="6"/>
      <c r="G19" s="6"/>
      <c r="H19" s="6"/>
      <c r="I19" s="1"/>
      <c r="J19" s="1"/>
    </row>
    <row r="20" spans="1:10" ht="15">
      <c r="A20" s="1" t="s">
        <v>20</v>
      </c>
      <c r="B20" s="1"/>
      <c r="C20" s="1"/>
      <c r="D20" s="1"/>
      <c r="E20" s="6"/>
      <c r="F20" s="6"/>
      <c r="G20" s="6"/>
      <c r="H20" s="6"/>
      <c r="I20" s="1"/>
      <c r="J20" s="1"/>
    </row>
    <row r="21" spans="1:10" ht="15">
      <c r="A21" s="36" t="s">
        <v>36</v>
      </c>
      <c r="B21" s="43"/>
      <c r="C21" s="43"/>
      <c r="D21" s="43"/>
      <c r="E21" s="43"/>
      <c r="F21" s="43"/>
      <c r="G21" s="43"/>
      <c r="H21" s="43"/>
      <c r="I21" s="43"/>
      <c r="J21" s="44"/>
    </row>
    <row r="22" spans="1:10" ht="15">
      <c r="A22" s="1"/>
      <c r="B22" s="1"/>
      <c r="C22" s="1"/>
      <c r="D22" s="1"/>
      <c r="E22" s="6"/>
      <c r="F22" s="6"/>
      <c r="G22" s="6"/>
      <c r="H22" s="6"/>
      <c r="I22" s="1"/>
      <c r="J22" s="1"/>
    </row>
    <row r="23" spans="1:10" ht="15">
      <c r="A23" s="1"/>
      <c r="B23" s="1"/>
      <c r="C23" s="1"/>
      <c r="D23" s="1"/>
      <c r="E23" s="6"/>
      <c r="F23" s="6"/>
      <c r="G23" s="6"/>
      <c r="H23" s="6"/>
      <c r="I23" s="1"/>
      <c r="J23" s="1"/>
    </row>
    <row r="24" spans="1:10" ht="15">
      <c r="A24" s="1" t="s">
        <v>20</v>
      </c>
      <c r="B24" s="1"/>
      <c r="C24" s="1"/>
      <c r="D24" s="1"/>
      <c r="E24" s="6"/>
      <c r="F24" s="6"/>
      <c r="G24" s="6"/>
      <c r="H24" s="6"/>
      <c r="I24" s="1"/>
      <c r="J24" s="1"/>
    </row>
    <row r="25" spans="1:10" ht="15">
      <c r="A25" s="36" t="s">
        <v>94</v>
      </c>
      <c r="B25" s="43"/>
      <c r="C25" s="43"/>
      <c r="D25" s="43"/>
      <c r="E25" s="43"/>
      <c r="F25" s="43"/>
      <c r="G25" s="43"/>
      <c r="H25" s="43"/>
      <c r="I25" s="43"/>
      <c r="J25" s="44"/>
    </row>
    <row r="26" spans="1:10" ht="45">
      <c r="A26" s="12" t="s">
        <v>97</v>
      </c>
      <c r="B26" s="14">
        <v>128</v>
      </c>
      <c r="C26" s="14">
        <v>1</v>
      </c>
      <c r="D26" s="14">
        <v>2</v>
      </c>
      <c r="E26" s="15">
        <v>0.016857</v>
      </c>
      <c r="F26" s="15">
        <v>0.001403</v>
      </c>
      <c r="G26" s="15">
        <v>0</v>
      </c>
      <c r="H26" s="15">
        <f>SUM(E26:G26)</f>
        <v>0.018260000000000002</v>
      </c>
      <c r="I26" s="15">
        <v>1965</v>
      </c>
      <c r="J26" s="12" t="s">
        <v>96</v>
      </c>
    </row>
    <row r="27" spans="1:10" ht="45">
      <c r="A27" s="12" t="s">
        <v>98</v>
      </c>
      <c r="B27" s="14">
        <v>48.3</v>
      </c>
      <c r="C27" s="14">
        <v>1</v>
      </c>
      <c r="D27" s="14">
        <v>2</v>
      </c>
      <c r="E27" s="15">
        <v>0.009856</v>
      </c>
      <c r="F27" s="15">
        <v>0.002338</v>
      </c>
      <c r="G27" s="15">
        <v>0</v>
      </c>
      <c r="H27" s="15">
        <f>SUM(E27:G27)</f>
        <v>0.012194</v>
      </c>
      <c r="I27" s="15">
        <v>1965</v>
      </c>
      <c r="J27" s="12" t="s">
        <v>96</v>
      </c>
    </row>
    <row r="28" spans="1:10" ht="45">
      <c r="A28" s="12" t="s">
        <v>99</v>
      </c>
      <c r="B28" s="14">
        <v>317</v>
      </c>
      <c r="C28" s="14">
        <v>2</v>
      </c>
      <c r="D28" s="14">
        <v>15</v>
      </c>
      <c r="E28" s="15">
        <v>0.037499</v>
      </c>
      <c r="F28" s="15">
        <v>0.006545</v>
      </c>
      <c r="G28" s="15">
        <v>0</v>
      </c>
      <c r="H28" s="15">
        <f>SUM(E28:G28)</f>
        <v>0.044044</v>
      </c>
      <c r="I28" s="15">
        <v>1965</v>
      </c>
      <c r="J28" s="12" t="s">
        <v>96</v>
      </c>
    </row>
    <row r="29" spans="1:10" ht="45">
      <c r="A29" s="12" t="s">
        <v>100</v>
      </c>
      <c r="B29" s="14">
        <v>330.9</v>
      </c>
      <c r="C29" s="14">
        <v>2</v>
      </c>
      <c r="D29" s="14">
        <v>14</v>
      </c>
      <c r="E29" s="15">
        <v>0.03867</v>
      </c>
      <c r="F29" s="15">
        <v>0.00561</v>
      </c>
      <c r="G29" s="15">
        <v>0</v>
      </c>
      <c r="H29" s="15">
        <f>SUM(E29:G29)</f>
        <v>0.04428</v>
      </c>
      <c r="I29" s="15">
        <v>1965</v>
      </c>
      <c r="J29" s="12" t="s">
        <v>96</v>
      </c>
    </row>
    <row r="30" spans="1:10" ht="15">
      <c r="A30" s="17" t="s">
        <v>20</v>
      </c>
      <c r="B30" s="14">
        <f>SUM(B26:B29)</f>
        <v>824.2</v>
      </c>
      <c r="C30" s="14"/>
      <c r="D30" s="14"/>
      <c r="E30" s="15">
        <f>SUM(E26:E29)</f>
        <v>0.102882</v>
      </c>
      <c r="F30" s="15">
        <f>SUM(F26:F29)</f>
        <v>0.015896</v>
      </c>
      <c r="G30" s="15">
        <f>SUM(G26:G29)</f>
        <v>0</v>
      </c>
      <c r="H30" s="15">
        <f>SUM(H26:H29)</f>
        <v>0.11877800000000001</v>
      </c>
      <c r="I30" s="15"/>
      <c r="J30" s="14"/>
    </row>
    <row r="31" spans="1:10" ht="15">
      <c r="A31" s="36" t="s">
        <v>101</v>
      </c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5">
      <c r="A32" s="1"/>
      <c r="B32" s="1"/>
      <c r="C32" s="1"/>
      <c r="D32" s="1"/>
      <c r="E32" s="6"/>
      <c r="F32" s="6"/>
      <c r="G32" s="6"/>
      <c r="H32" s="6"/>
      <c r="I32" s="1"/>
      <c r="J32" s="1"/>
    </row>
    <row r="33" spans="1:10" ht="15">
      <c r="A33" s="1"/>
      <c r="B33" s="1"/>
      <c r="C33" s="1"/>
      <c r="D33" s="1"/>
      <c r="E33" s="6"/>
      <c r="F33" s="6"/>
      <c r="G33" s="6"/>
      <c r="H33" s="6"/>
      <c r="I33" s="1"/>
      <c r="J33" s="1"/>
    </row>
    <row r="34" spans="1:10" ht="15">
      <c r="A34" s="1"/>
      <c r="B34" s="1"/>
      <c r="C34" s="1"/>
      <c r="D34" s="1"/>
      <c r="E34" s="6"/>
      <c r="F34" s="6"/>
      <c r="G34" s="6"/>
      <c r="H34" s="6"/>
      <c r="I34" s="1"/>
      <c r="J34" s="1"/>
    </row>
    <row r="35" spans="1:10" ht="15">
      <c r="A35" s="1" t="s">
        <v>20</v>
      </c>
      <c r="B35" s="1"/>
      <c r="C35" s="1"/>
      <c r="D35" s="1"/>
      <c r="E35" s="6"/>
      <c r="F35" s="6"/>
      <c r="G35" s="6"/>
      <c r="H35" s="6"/>
      <c r="I35" s="1"/>
      <c r="J35" s="1"/>
    </row>
    <row r="36" spans="1:10" ht="15">
      <c r="A36" s="36" t="s">
        <v>102</v>
      </c>
      <c r="B36" s="43"/>
      <c r="C36" s="43"/>
      <c r="D36" s="43"/>
      <c r="E36" s="43"/>
      <c r="F36" s="43"/>
      <c r="G36" s="43"/>
      <c r="H36" s="43"/>
      <c r="I36" s="43"/>
      <c r="J36" s="44"/>
    </row>
    <row r="37" spans="1:10" ht="15">
      <c r="A37" s="1"/>
      <c r="B37" s="1"/>
      <c r="C37" s="1"/>
      <c r="D37" s="1"/>
      <c r="E37" s="6"/>
      <c r="F37" s="6"/>
      <c r="G37" s="6"/>
      <c r="H37" s="6"/>
      <c r="I37" s="1"/>
      <c r="J37" s="1"/>
    </row>
    <row r="38" spans="1:10" ht="15">
      <c r="A38" s="1"/>
      <c r="B38" s="1"/>
      <c r="C38" s="1"/>
      <c r="D38" s="1"/>
      <c r="E38" s="6"/>
      <c r="F38" s="6"/>
      <c r="G38" s="6"/>
      <c r="H38" s="6"/>
      <c r="I38" s="1"/>
      <c r="J38" s="1"/>
    </row>
    <row r="39" spans="1:10" ht="15">
      <c r="A39" s="1" t="s">
        <v>20</v>
      </c>
      <c r="B39" s="1"/>
      <c r="C39" s="1"/>
      <c r="D39" s="1"/>
      <c r="E39" s="6"/>
      <c r="F39" s="6"/>
      <c r="G39" s="6"/>
      <c r="H39" s="6"/>
      <c r="I39" s="1"/>
      <c r="J39" s="1"/>
    </row>
    <row r="40" spans="1:10" ht="15">
      <c r="A40" s="36" t="s">
        <v>103</v>
      </c>
      <c r="B40" s="43"/>
      <c r="C40" s="43"/>
      <c r="D40" s="43"/>
      <c r="E40" s="43"/>
      <c r="F40" s="43"/>
      <c r="G40" s="43"/>
      <c r="H40" s="43"/>
      <c r="I40" s="43"/>
      <c r="J40" s="44"/>
    </row>
    <row r="41" spans="1:10" ht="15">
      <c r="A41" s="1"/>
      <c r="B41" s="1"/>
      <c r="C41" s="1"/>
      <c r="D41" s="1"/>
      <c r="E41" s="6"/>
      <c r="F41" s="6"/>
      <c r="G41" s="6"/>
      <c r="H41" s="6"/>
      <c r="I41" s="1"/>
      <c r="J41" s="1"/>
    </row>
    <row r="42" spans="1:10" ht="15">
      <c r="A42" s="1"/>
      <c r="B42" s="1"/>
      <c r="C42" s="1"/>
      <c r="D42" s="1"/>
      <c r="E42" s="6"/>
      <c r="F42" s="6"/>
      <c r="G42" s="6"/>
      <c r="H42" s="6"/>
      <c r="I42" s="1"/>
      <c r="J42" s="1"/>
    </row>
    <row r="43" spans="1:10" ht="15">
      <c r="A43" s="1" t="s">
        <v>20</v>
      </c>
      <c r="B43" s="1"/>
      <c r="C43" s="1"/>
      <c r="D43" s="1"/>
      <c r="E43" s="6"/>
      <c r="F43" s="6"/>
      <c r="G43" s="6"/>
      <c r="H43" s="6"/>
      <c r="I43" s="1"/>
      <c r="J43" s="1"/>
    </row>
    <row r="44" spans="1:10" ht="15">
      <c r="A44" s="36" t="s">
        <v>104</v>
      </c>
      <c r="B44" s="43"/>
      <c r="C44" s="43"/>
      <c r="D44" s="43"/>
      <c r="E44" s="43"/>
      <c r="F44" s="43"/>
      <c r="G44" s="43"/>
      <c r="H44" s="43"/>
      <c r="I44" s="43"/>
      <c r="J44" s="44"/>
    </row>
    <row r="45" spans="1:10" ht="15">
      <c r="A45" s="1"/>
      <c r="B45" s="1"/>
      <c r="C45" s="1"/>
      <c r="D45" s="1"/>
      <c r="E45" s="6"/>
      <c r="F45" s="6"/>
      <c r="G45" s="6"/>
      <c r="H45" s="6"/>
      <c r="I45" s="1"/>
      <c r="J45" s="1"/>
    </row>
    <row r="46" spans="1:10" ht="15">
      <c r="A46" s="1"/>
      <c r="B46" s="1"/>
      <c r="C46" s="1"/>
      <c r="D46" s="1"/>
      <c r="E46" s="6"/>
      <c r="F46" s="6"/>
      <c r="G46" s="6"/>
      <c r="H46" s="6"/>
      <c r="I46" s="1"/>
      <c r="J46" s="1"/>
    </row>
    <row r="47" spans="1:10" ht="15">
      <c r="A47" s="1" t="s">
        <v>20</v>
      </c>
      <c r="B47" s="1"/>
      <c r="C47" s="1"/>
      <c r="D47" s="1"/>
      <c r="E47" s="6"/>
      <c r="F47" s="6"/>
      <c r="G47" s="6"/>
      <c r="H47" s="6"/>
      <c r="I47" s="1"/>
      <c r="J47" s="1"/>
    </row>
    <row r="48" spans="1:10" ht="15">
      <c r="A48" s="36" t="s">
        <v>105</v>
      </c>
      <c r="B48" s="43"/>
      <c r="C48" s="43"/>
      <c r="D48" s="43"/>
      <c r="E48" s="43"/>
      <c r="F48" s="43"/>
      <c r="G48" s="43"/>
      <c r="H48" s="43"/>
      <c r="I48" s="43"/>
      <c r="J48" s="44"/>
    </row>
    <row r="49" spans="1:10" ht="15">
      <c r="A49" s="1"/>
      <c r="B49" s="1"/>
      <c r="C49" s="1"/>
      <c r="D49" s="1"/>
      <c r="E49" s="6"/>
      <c r="F49" s="6"/>
      <c r="G49" s="6"/>
      <c r="H49" s="6"/>
      <c r="I49" s="1"/>
      <c r="J49" s="1"/>
    </row>
    <row r="50" spans="1:10" ht="15">
      <c r="A50" s="1"/>
      <c r="B50" s="1"/>
      <c r="C50" s="1"/>
      <c r="D50" s="1"/>
      <c r="E50" s="6"/>
      <c r="F50" s="6"/>
      <c r="G50" s="6"/>
      <c r="H50" s="6"/>
      <c r="I50" s="1"/>
      <c r="J50" s="1"/>
    </row>
    <row r="51" spans="1:10" ht="15">
      <c r="A51" s="1" t="s">
        <v>20</v>
      </c>
      <c r="B51" s="1"/>
      <c r="C51" s="1"/>
      <c r="D51" s="1"/>
      <c r="E51" s="6"/>
      <c r="F51" s="6"/>
      <c r="G51" s="6"/>
      <c r="H51" s="6"/>
      <c r="I51" s="1"/>
      <c r="J51" s="1"/>
    </row>
    <row r="52" spans="1:10" ht="15">
      <c r="A52" s="36" t="s">
        <v>106</v>
      </c>
      <c r="B52" s="43"/>
      <c r="C52" s="43"/>
      <c r="D52" s="43"/>
      <c r="E52" s="43"/>
      <c r="F52" s="43"/>
      <c r="G52" s="43"/>
      <c r="H52" s="43"/>
      <c r="I52" s="43"/>
      <c r="J52" s="44"/>
    </row>
    <row r="53" spans="1:10" ht="15">
      <c r="A53" s="1"/>
      <c r="B53" s="1"/>
      <c r="C53" s="1"/>
      <c r="D53" s="1"/>
      <c r="E53" s="6"/>
      <c r="F53" s="6"/>
      <c r="G53" s="6"/>
      <c r="H53" s="6"/>
      <c r="I53" s="1"/>
      <c r="J53" s="1"/>
    </row>
    <row r="54" spans="1:10" ht="15">
      <c r="A54" s="1"/>
      <c r="B54" s="1"/>
      <c r="C54" s="1"/>
      <c r="D54" s="1"/>
      <c r="E54" s="6"/>
      <c r="F54" s="6"/>
      <c r="G54" s="6"/>
      <c r="H54" s="6"/>
      <c r="I54" s="1"/>
      <c r="J54" s="1"/>
    </row>
    <row r="55" spans="1:10" ht="15">
      <c r="A55" s="1"/>
      <c r="B55" s="1"/>
      <c r="C55" s="1"/>
      <c r="D55" s="1"/>
      <c r="E55" s="6"/>
      <c r="F55" s="6"/>
      <c r="G55" s="6"/>
      <c r="H55" s="6"/>
      <c r="I55" s="1"/>
      <c r="J55" s="1"/>
    </row>
    <row r="56" spans="1:10" ht="15">
      <c r="A56" s="1" t="s">
        <v>20</v>
      </c>
      <c r="B56" s="1"/>
      <c r="C56" s="1"/>
      <c r="D56" s="1"/>
      <c r="E56" s="6"/>
      <c r="F56" s="6"/>
      <c r="G56" s="6"/>
      <c r="H56" s="6"/>
      <c r="I56" s="1"/>
      <c r="J56" s="1"/>
    </row>
    <row r="57" spans="1:10" ht="15">
      <c r="A57" s="36" t="s">
        <v>107</v>
      </c>
      <c r="B57" s="43"/>
      <c r="C57" s="43"/>
      <c r="D57" s="43"/>
      <c r="E57" s="43"/>
      <c r="F57" s="43"/>
      <c r="G57" s="43"/>
      <c r="H57" s="43"/>
      <c r="I57" s="43"/>
      <c r="J57" s="44"/>
    </row>
    <row r="58" spans="1:10" ht="15">
      <c r="A58" s="1"/>
      <c r="B58" s="1"/>
      <c r="C58" s="1"/>
      <c r="D58" s="1"/>
      <c r="E58" s="6"/>
      <c r="F58" s="6"/>
      <c r="G58" s="6"/>
      <c r="H58" s="6"/>
      <c r="I58" s="1"/>
      <c r="J58" s="1"/>
    </row>
    <row r="59" spans="1:10" ht="15">
      <c r="A59" s="1"/>
      <c r="B59" s="1"/>
      <c r="C59" s="1"/>
      <c r="D59" s="1"/>
      <c r="E59" s="6"/>
      <c r="F59" s="6"/>
      <c r="G59" s="6"/>
      <c r="H59" s="6"/>
      <c r="I59" s="1"/>
      <c r="J59" s="1"/>
    </row>
    <row r="60" spans="1:10" ht="15">
      <c r="A60" s="1"/>
      <c r="B60" s="1"/>
      <c r="C60" s="1"/>
      <c r="D60" s="1"/>
      <c r="E60" s="6"/>
      <c r="F60" s="6"/>
      <c r="G60" s="6"/>
      <c r="H60" s="6"/>
      <c r="I60" s="1"/>
      <c r="J60" s="1"/>
    </row>
    <row r="61" spans="1:10" ht="15">
      <c r="A61" s="1" t="s">
        <v>20</v>
      </c>
      <c r="B61" s="1"/>
      <c r="C61" s="1"/>
      <c r="D61" s="1"/>
      <c r="E61" s="6"/>
      <c r="F61" s="6"/>
      <c r="G61" s="6"/>
      <c r="H61" s="6"/>
      <c r="I61" s="1"/>
      <c r="J61" s="1"/>
    </row>
    <row r="62" spans="1:10" ht="15">
      <c r="A62" s="36" t="s">
        <v>108</v>
      </c>
      <c r="B62" s="43"/>
      <c r="C62" s="43"/>
      <c r="D62" s="43"/>
      <c r="E62" s="43"/>
      <c r="F62" s="43"/>
      <c r="G62" s="43"/>
      <c r="H62" s="43"/>
      <c r="I62" s="43"/>
      <c r="J62" s="44"/>
    </row>
    <row r="63" spans="1:10" ht="15">
      <c r="A63" s="1"/>
      <c r="B63" s="1"/>
      <c r="C63" s="1"/>
      <c r="D63" s="1"/>
      <c r="E63" s="6"/>
      <c r="F63" s="6"/>
      <c r="G63" s="6"/>
      <c r="H63" s="6"/>
      <c r="I63" s="1"/>
      <c r="J63" s="1"/>
    </row>
    <row r="64" spans="1:10" ht="15">
      <c r="A64" s="1"/>
      <c r="B64" s="1"/>
      <c r="C64" s="1"/>
      <c r="D64" s="1"/>
      <c r="E64" s="6"/>
      <c r="F64" s="6"/>
      <c r="G64" s="6"/>
      <c r="H64" s="6"/>
      <c r="I64" s="1"/>
      <c r="J64" s="1"/>
    </row>
    <row r="65" spans="1:10" ht="15">
      <c r="A65" s="1"/>
      <c r="B65" s="1"/>
      <c r="C65" s="1"/>
      <c r="D65" s="1"/>
      <c r="E65" s="6"/>
      <c r="F65" s="6"/>
      <c r="G65" s="6"/>
      <c r="H65" s="6"/>
      <c r="I65" s="1"/>
      <c r="J65" s="1"/>
    </row>
    <row r="66" spans="1:10" ht="15">
      <c r="A66" s="1" t="s">
        <v>20</v>
      </c>
      <c r="B66" s="1"/>
      <c r="C66" s="1"/>
      <c r="D66" s="1"/>
      <c r="E66" s="6"/>
      <c r="F66" s="6"/>
      <c r="G66" s="6"/>
      <c r="H66" s="6"/>
      <c r="I66" s="1"/>
      <c r="J66" s="1"/>
    </row>
    <row r="67" spans="1:10" ht="15">
      <c r="A67" s="36" t="s">
        <v>109</v>
      </c>
      <c r="B67" s="43"/>
      <c r="C67" s="43"/>
      <c r="D67" s="43"/>
      <c r="E67" s="43"/>
      <c r="F67" s="43"/>
      <c r="G67" s="43"/>
      <c r="H67" s="43"/>
      <c r="I67" s="43"/>
      <c r="J67" s="44"/>
    </row>
    <row r="68" spans="1:10" ht="15">
      <c r="A68" s="1"/>
      <c r="B68" s="1"/>
      <c r="C68" s="1"/>
      <c r="D68" s="1"/>
      <c r="E68" s="6"/>
      <c r="F68" s="6"/>
      <c r="G68" s="6"/>
      <c r="H68" s="6"/>
      <c r="I68" s="1"/>
      <c r="J68" s="1"/>
    </row>
    <row r="69" spans="1:10" ht="15">
      <c r="A69" s="1"/>
      <c r="B69" s="1"/>
      <c r="C69" s="1"/>
      <c r="D69" s="1"/>
      <c r="E69" s="6"/>
      <c r="F69" s="6"/>
      <c r="G69" s="6"/>
      <c r="H69" s="6"/>
      <c r="I69" s="1"/>
      <c r="J69" s="1"/>
    </row>
    <row r="70" spans="1:10" ht="15">
      <c r="A70" s="1"/>
      <c r="B70" s="1"/>
      <c r="C70" s="1"/>
      <c r="D70" s="1"/>
      <c r="E70" s="6"/>
      <c r="F70" s="6"/>
      <c r="G70" s="6"/>
      <c r="H70" s="6"/>
      <c r="I70" s="1"/>
      <c r="J70" s="1"/>
    </row>
    <row r="71" spans="1:10" ht="15">
      <c r="A71" s="1" t="s">
        <v>20</v>
      </c>
      <c r="B71" s="1"/>
      <c r="C71" s="1"/>
      <c r="D71" s="1"/>
      <c r="E71" s="6"/>
      <c r="F71" s="6"/>
      <c r="G71" s="6"/>
      <c r="H71" s="6"/>
      <c r="I71" s="1"/>
      <c r="J71" s="1"/>
    </row>
    <row r="72" spans="1:10" ht="15">
      <c r="A72" s="36" t="s">
        <v>110</v>
      </c>
      <c r="B72" s="43"/>
      <c r="C72" s="43"/>
      <c r="D72" s="43"/>
      <c r="E72" s="43"/>
      <c r="F72" s="43"/>
      <c r="G72" s="43"/>
      <c r="H72" s="43"/>
      <c r="I72" s="43"/>
      <c r="J72" s="44"/>
    </row>
    <row r="73" spans="1:10" ht="15">
      <c r="A73" s="1"/>
      <c r="B73" s="1"/>
      <c r="C73" s="1"/>
      <c r="D73" s="1"/>
      <c r="E73" s="6"/>
      <c r="F73" s="6"/>
      <c r="G73" s="6"/>
      <c r="H73" s="6"/>
      <c r="I73" s="1"/>
      <c r="J73" s="1"/>
    </row>
    <row r="74" spans="1:10" ht="15">
      <c r="A74" s="1"/>
      <c r="B74" s="1"/>
      <c r="C74" s="1"/>
      <c r="D74" s="1"/>
      <c r="E74" s="6"/>
      <c r="F74" s="6"/>
      <c r="G74" s="6"/>
      <c r="H74" s="6"/>
      <c r="I74" s="1"/>
      <c r="J74" s="1"/>
    </row>
    <row r="75" spans="1:10" ht="15">
      <c r="A75" s="1"/>
      <c r="B75" s="1"/>
      <c r="C75" s="1"/>
      <c r="D75" s="1"/>
      <c r="E75" s="6"/>
      <c r="F75" s="6"/>
      <c r="G75" s="6"/>
      <c r="H75" s="6"/>
      <c r="I75" s="1"/>
      <c r="J75" s="1"/>
    </row>
    <row r="76" spans="1:10" ht="15">
      <c r="A76" s="1" t="s">
        <v>20</v>
      </c>
      <c r="B76" s="1"/>
      <c r="C76" s="1"/>
      <c r="D76" s="1"/>
      <c r="E76" s="6"/>
      <c r="F76" s="6"/>
      <c r="G76" s="6"/>
      <c r="H76" s="6"/>
      <c r="I76" s="1"/>
      <c r="J76" s="1"/>
    </row>
    <row r="77" spans="1:10" ht="15">
      <c r="A77" s="36" t="s">
        <v>111</v>
      </c>
      <c r="B77" s="43"/>
      <c r="C77" s="43"/>
      <c r="D77" s="43"/>
      <c r="E77" s="43"/>
      <c r="F77" s="43"/>
      <c r="G77" s="43"/>
      <c r="H77" s="43"/>
      <c r="I77" s="43"/>
      <c r="J77" s="44"/>
    </row>
    <row r="78" spans="1:10" ht="15">
      <c r="A78" s="1"/>
      <c r="B78" s="1"/>
      <c r="C78" s="1"/>
      <c r="D78" s="1"/>
      <c r="E78" s="6"/>
      <c r="F78" s="6"/>
      <c r="G78" s="6"/>
      <c r="H78" s="6"/>
      <c r="I78" s="1"/>
      <c r="J78" s="1"/>
    </row>
    <row r="79" spans="1:10" ht="15">
      <c r="A79" s="1"/>
      <c r="B79" s="1"/>
      <c r="C79" s="1"/>
      <c r="D79" s="1"/>
      <c r="E79" s="6"/>
      <c r="F79" s="6"/>
      <c r="G79" s="6"/>
      <c r="H79" s="6"/>
      <c r="I79" s="1"/>
      <c r="J79" s="1"/>
    </row>
    <row r="80" spans="1:10" ht="15">
      <c r="A80" s="1"/>
      <c r="B80" s="1"/>
      <c r="C80" s="1"/>
      <c r="D80" s="1"/>
      <c r="E80" s="6"/>
      <c r="F80" s="6"/>
      <c r="G80" s="6"/>
      <c r="H80" s="6"/>
      <c r="I80" s="1"/>
      <c r="J80" s="1"/>
    </row>
    <row r="81" spans="1:10" ht="15">
      <c r="A81" s="1" t="s">
        <v>20</v>
      </c>
      <c r="B81" s="1"/>
      <c r="C81" s="1"/>
      <c r="D81" s="1"/>
      <c r="E81" s="6"/>
      <c r="F81" s="6"/>
      <c r="G81" s="6"/>
      <c r="H81" s="6"/>
      <c r="I81" s="1"/>
      <c r="J81" s="1"/>
    </row>
    <row r="82" spans="1:10" ht="15">
      <c r="A82" s="36" t="s">
        <v>112</v>
      </c>
      <c r="B82" s="43"/>
      <c r="C82" s="43"/>
      <c r="D82" s="43"/>
      <c r="E82" s="43"/>
      <c r="F82" s="43"/>
      <c r="G82" s="43"/>
      <c r="H82" s="43"/>
      <c r="I82" s="43"/>
      <c r="J82" s="44"/>
    </row>
    <row r="83" spans="1:10" ht="15">
      <c r="A83" s="1"/>
      <c r="B83" s="1"/>
      <c r="C83" s="1"/>
      <c r="D83" s="1"/>
      <c r="E83" s="6"/>
      <c r="F83" s="6"/>
      <c r="G83" s="6"/>
      <c r="H83" s="6"/>
      <c r="I83" s="1"/>
      <c r="J83" s="1"/>
    </row>
    <row r="84" spans="1:10" ht="15">
      <c r="A84" s="1"/>
      <c r="B84" s="1"/>
      <c r="C84" s="1"/>
      <c r="D84" s="1"/>
      <c r="E84" s="6"/>
      <c r="F84" s="6"/>
      <c r="G84" s="6"/>
      <c r="H84" s="6"/>
      <c r="I84" s="1"/>
      <c r="J84" s="1"/>
    </row>
    <row r="85" spans="1:10" ht="15">
      <c r="A85" s="1"/>
      <c r="B85" s="1"/>
      <c r="C85" s="1"/>
      <c r="D85" s="1"/>
      <c r="E85" s="6"/>
      <c r="F85" s="6"/>
      <c r="G85" s="6"/>
      <c r="H85" s="6"/>
      <c r="I85" s="1"/>
      <c r="J85" s="1"/>
    </row>
    <row r="86" spans="1:10" ht="15">
      <c r="A86" s="1" t="s">
        <v>20</v>
      </c>
      <c r="B86" s="1"/>
      <c r="C86" s="1"/>
      <c r="D86" s="1"/>
      <c r="E86" s="6"/>
      <c r="F86" s="6"/>
      <c r="G86" s="6"/>
      <c r="H86" s="6"/>
      <c r="I86" s="1"/>
      <c r="J86" s="1"/>
    </row>
    <row r="87" spans="1:10" ht="15">
      <c r="A87" s="36" t="s">
        <v>113</v>
      </c>
      <c r="B87" s="43"/>
      <c r="C87" s="43"/>
      <c r="D87" s="43"/>
      <c r="E87" s="43"/>
      <c r="F87" s="43"/>
      <c r="G87" s="43"/>
      <c r="H87" s="43"/>
      <c r="I87" s="43"/>
      <c r="J87" s="44"/>
    </row>
    <row r="88" spans="1:10" ht="15">
      <c r="A88" s="1"/>
      <c r="B88" s="1"/>
      <c r="C88" s="1"/>
      <c r="D88" s="1"/>
      <c r="E88" s="6"/>
      <c r="F88" s="6"/>
      <c r="G88" s="6"/>
      <c r="H88" s="6"/>
      <c r="I88" s="1"/>
      <c r="J88" s="1"/>
    </row>
    <row r="89" spans="1:10" ht="15">
      <c r="A89" s="1"/>
      <c r="B89" s="1"/>
      <c r="C89" s="1"/>
      <c r="D89" s="1"/>
      <c r="E89" s="6"/>
      <c r="F89" s="6"/>
      <c r="G89" s="6"/>
      <c r="H89" s="6"/>
      <c r="I89" s="1"/>
      <c r="J89" s="1"/>
    </row>
    <row r="90" spans="1:10" ht="15">
      <c r="A90" s="1" t="s">
        <v>20</v>
      </c>
      <c r="B90" s="1"/>
      <c r="C90" s="1"/>
      <c r="D90" s="1"/>
      <c r="E90" s="6"/>
      <c r="F90" s="6"/>
      <c r="G90" s="6"/>
      <c r="H90" s="6"/>
      <c r="I90" s="1"/>
      <c r="J90" s="1"/>
    </row>
    <row r="91" spans="1:10" ht="15">
      <c r="A91" s="36" t="s">
        <v>114</v>
      </c>
      <c r="B91" s="43"/>
      <c r="C91" s="43"/>
      <c r="D91" s="43"/>
      <c r="E91" s="43"/>
      <c r="F91" s="43"/>
      <c r="G91" s="43"/>
      <c r="H91" s="43"/>
      <c r="I91" s="43"/>
      <c r="J91" s="44"/>
    </row>
    <row r="92" spans="1:10" ht="15">
      <c r="A92" s="1"/>
      <c r="B92" s="1"/>
      <c r="C92" s="1"/>
      <c r="D92" s="1"/>
      <c r="E92" s="6"/>
      <c r="F92" s="6"/>
      <c r="G92" s="6"/>
      <c r="H92" s="6"/>
      <c r="I92" s="1"/>
      <c r="J92" s="1"/>
    </row>
    <row r="93" spans="1:10" ht="15">
      <c r="A93" s="1"/>
      <c r="B93" s="1"/>
      <c r="C93" s="1"/>
      <c r="D93" s="1"/>
      <c r="E93" s="6"/>
      <c r="F93" s="6"/>
      <c r="G93" s="6"/>
      <c r="H93" s="6"/>
      <c r="I93" s="1"/>
      <c r="J93" s="1"/>
    </row>
    <row r="94" spans="1:10" ht="15">
      <c r="A94" s="1" t="s">
        <v>20</v>
      </c>
      <c r="B94" s="1"/>
      <c r="C94" s="1"/>
      <c r="D94" s="1"/>
      <c r="E94" s="6"/>
      <c r="F94" s="6"/>
      <c r="G94" s="6"/>
      <c r="H94" s="6"/>
      <c r="I94" s="1"/>
      <c r="J94" s="1"/>
    </row>
    <row r="95" spans="1:10" ht="15">
      <c r="A95" s="36" t="s">
        <v>127</v>
      </c>
      <c r="B95" s="43"/>
      <c r="C95" s="43"/>
      <c r="D95" s="43"/>
      <c r="E95" s="43"/>
      <c r="F95" s="43"/>
      <c r="G95" s="43"/>
      <c r="H95" s="43"/>
      <c r="I95" s="43"/>
      <c r="J95" s="44"/>
    </row>
    <row r="96" spans="1:10" ht="15">
      <c r="A96" s="1"/>
      <c r="B96" s="1"/>
      <c r="C96" s="1"/>
      <c r="D96" s="1"/>
      <c r="E96" s="6"/>
      <c r="F96" s="6"/>
      <c r="G96" s="6"/>
      <c r="H96" s="6"/>
      <c r="I96" s="1"/>
      <c r="J96" s="1"/>
    </row>
    <row r="97" spans="1:10" ht="15">
      <c r="A97" s="1"/>
      <c r="B97" s="1"/>
      <c r="C97" s="1"/>
      <c r="D97" s="1"/>
      <c r="E97" s="6"/>
      <c r="F97" s="6"/>
      <c r="G97" s="6"/>
      <c r="H97" s="6"/>
      <c r="I97" s="1"/>
      <c r="J97" s="1"/>
    </row>
    <row r="98" spans="1:10" ht="15">
      <c r="A98" s="1" t="s">
        <v>20</v>
      </c>
      <c r="B98" s="1"/>
      <c r="C98" s="1"/>
      <c r="D98" s="1"/>
      <c r="E98" s="6"/>
      <c r="F98" s="6"/>
      <c r="G98" s="6"/>
      <c r="H98" s="6"/>
      <c r="I98" s="1"/>
      <c r="J98" s="1"/>
    </row>
    <row r="99" spans="1:10" ht="15">
      <c r="A99" s="36" t="s">
        <v>128</v>
      </c>
      <c r="B99" s="43"/>
      <c r="C99" s="43"/>
      <c r="D99" s="43"/>
      <c r="E99" s="43"/>
      <c r="F99" s="43"/>
      <c r="G99" s="43"/>
      <c r="H99" s="43"/>
      <c r="I99" s="43"/>
      <c r="J99" s="44"/>
    </row>
    <row r="100" spans="1:10" ht="15">
      <c r="A100" s="1"/>
      <c r="B100" s="1"/>
      <c r="C100" s="1"/>
      <c r="D100" s="1"/>
      <c r="E100" s="6"/>
      <c r="F100" s="6"/>
      <c r="G100" s="6"/>
      <c r="H100" s="6"/>
      <c r="I100" s="1"/>
      <c r="J100" s="1"/>
    </row>
    <row r="101" spans="1:10" ht="15">
      <c r="A101" s="1"/>
      <c r="B101" s="1"/>
      <c r="C101" s="1"/>
      <c r="D101" s="1"/>
      <c r="E101" s="6"/>
      <c r="F101" s="6"/>
      <c r="G101" s="6"/>
      <c r="H101" s="6"/>
      <c r="I101" s="1"/>
      <c r="J101" s="1"/>
    </row>
    <row r="102" spans="1:10" ht="15">
      <c r="A102" s="1" t="s">
        <v>20</v>
      </c>
      <c r="B102" s="1"/>
      <c r="C102" s="1"/>
      <c r="D102" s="1"/>
      <c r="E102" s="6"/>
      <c r="F102" s="6"/>
      <c r="G102" s="6"/>
      <c r="H102" s="6"/>
      <c r="I102" s="1"/>
      <c r="J102" s="1"/>
    </row>
    <row r="103" spans="1:10" ht="15">
      <c r="A103" s="36" t="s">
        <v>129</v>
      </c>
      <c r="B103" s="43"/>
      <c r="C103" s="43"/>
      <c r="D103" s="43"/>
      <c r="E103" s="43"/>
      <c r="F103" s="43"/>
      <c r="G103" s="43"/>
      <c r="H103" s="43"/>
      <c r="I103" s="43"/>
      <c r="J103" s="44"/>
    </row>
    <row r="104" spans="1:10" ht="30">
      <c r="A104" s="12" t="s">
        <v>155</v>
      </c>
      <c r="B104" s="14">
        <v>106</v>
      </c>
      <c r="C104" s="14">
        <v>1</v>
      </c>
      <c r="D104" s="14">
        <v>5</v>
      </c>
      <c r="E104" s="15">
        <v>0.014624</v>
      </c>
      <c r="F104" s="15">
        <v>0.002888</v>
      </c>
      <c r="G104" s="15">
        <v>0</v>
      </c>
      <c r="H104" s="15">
        <f aca="true" t="shared" si="0" ref="H104:H118">SUM(E104:G104)</f>
        <v>0.017512</v>
      </c>
      <c r="I104" s="15">
        <v>1965</v>
      </c>
      <c r="J104" s="12" t="s">
        <v>156</v>
      </c>
    </row>
    <row r="105" spans="1:10" ht="30">
      <c r="A105" s="12" t="s">
        <v>157</v>
      </c>
      <c r="B105" s="14">
        <v>94.3</v>
      </c>
      <c r="C105" s="14">
        <v>1</v>
      </c>
      <c r="D105" s="14">
        <v>4</v>
      </c>
      <c r="E105" s="15">
        <v>0.01301</v>
      </c>
      <c r="F105" s="15">
        <v>0.00231</v>
      </c>
      <c r="G105" s="15">
        <v>0</v>
      </c>
      <c r="H105" s="15">
        <f t="shared" si="0"/>
        <v>0.01532</v>
      </c>
      <c r="I105" s="15">
        <v>1965</v>
      </c>
      <c r="J105" s="12" t="s">
        <v>156</v>
      </c>
    </row>
    <row r="106" spans="1:10" ht="30">
      <c r="A106" s="12" t="s">
        <v>158</v>
      </c>
      <c r="B106" s="14">
        <v>90</v>
      </c>
      <c r="C106" s="14">
        <v>1</v>
      </c>
      <c r="D106" s="14">
        <v>3</v>
      </c>
      <c r="E106" s="15">
        <v>0.012417</v>
      </c>
      <c r="F106" s="15">
        <v>0.00231</v>
      </c>
      <c r="G106" s="15">
        <v>0</v>
      </c>
      <c r="H106" s="15">
        <f t="shared" si="0"/>
        <v>0.014726999999999999</v>
      </c>
      <c r="I106" s="15">
        <v>1965</v>
      </c>
      <c r="J106" s="12" t="s">
        <v>156</v>
      </c>
    </row>
    <row r="107" spans="1:10" ht="30">
      <c r="A107" s="12" t="s">
        <v>159</v>
      </c>
      <c r="B107" s="14">
        <v>48</v>
      </c>
      <c r="C107" s="14">
        <v>1</v>
      </c>
      <c r="D107" s="14">
        <v>1</v>
      </c>
      <c r="E107" s="15">
        <v>0.007425</v>
      </c>
      <c r="F107" s="15">
        <v>0.000578</v>
      </c>
      <c r="G107" s="15">
        <v>0</v>
      </c>
      <c r="H107" s="15">
        <f t="shared" si="0"/>
        <v>0.008003</v>
      </c>
      <c r="I107" s="15">
        <v>1965</v>
      </c>
      <c r="J107" s="12" t="s">
        <v>156</v>
      </c>
    </row>
    <row r="108" spans="1:10" ht="30">
      <c r="A108" s="12" t="s">
        <v>160</v>
      </c>
      <c r="B108" s="14">
        <v>40</v>
      </c>
      <c r="C108" s="14">
        <v>1</v>
      </c>
      <c r="D108" s="14">
        <v>2</v>
      </c>
      <c r="E108" s="15">
        <v>0.006355</v>
      </c>
      <c r="F108" s="15">
        <v>0.001155</v>
      </c>
      <c r="G108" s="15">
        <v>0</v>
      </c>
      <c r="H108" s="15">
        <f t="shared" si="0"/>
        <v>0.00751</v>
      </c>
      <c r="I108" s="15">
        <v>1965</v>
      </c>
      <c r="J108" s="12" t="s">
        <v>156</v>
      </c>
    </row>
    <row r="109" spans="1:10" ht="30">
      <c r="A109" s="12" t="s">
        <v>161</v>
      </c>
      <c r="B109" s="14">
        <v>90</v>
      </c>
      <c r="C109" s="14">
        <v>1</v>
      </c>
      <c r="D109" s="14">
        <v>3</v>
      </c>
      <c r="E109" s="15">
        <v>0.012831</v>
      </c>
      <c r="F109" s="15">
        <v>0.00231</v>
      </c>
      <c r="G109" s="15">
        <v>0</v>
      </c>
      <c r="H109" s="15">
        <f t="shared" si="0"/>
        <v>0.015141</v>
      </c>
      <c r="I109" s="15">
        <v>1965</v>
      </c>
      <c r="J109" s="12" t="s">
        <v>156</v>
      </c>
    </row>
    <row r="110" spans="1:10" ht="30">
      <c r="A110" s="12" t="s">
        <v>162</v>
      </c>
      <c r="B110" s="14">
        <v>112</v>
      </c>
      <c r="C110" s="14">
        <v>1</v>
      </c>
      <c r="D110" s="14">
        <v>4</v>
      </c>
      <c r="E110" s="15">
        <v>0.015218</v>
      </c>
      <c r="F110" s="15">
        <v>0.00231</v>
      </c>
      <c r="G110" s="15">
        <v>0</v>
      </c>
      <c r="H110" s="15">
        <f t="shared" si="0"/>
        <v>0.017528000000000002</v>
      </c>
      <c r="I110" s="15">
        <v>1965</v>
      </c>
      <c r="J110" s="12" t="s">
        <v>156</v>
      </c>
    </row>
    <row r="111" spans="1:10" ht="30">
      <c r="A111" s="12" t="s">
        <v>163</v>
      </c>
      <c r="B111" s="14">
        <v>87</v>
      </c>
      <c r="C111" s="14">
        <v>1</v>
      </c>
      <c r="D111" s="14">
        <v>4</v>
      </c>
      <c r="E111" s="15">
        <v>0.012693</v>
      </c>
      <c r="F111" s="15">
        <v>0.00231</v>
      </c>
      <c r="G111" s="15">
        <v>0</v>
      </c>
      <c r="H111" s="15">
        <f t="shared" si="0"/>
        <v>0.015002999999999999</v>
      </c>
      <c r="I111" s="15">
        <v>1965</v>
      </c>
      <c r="J111" s="12" t="s">
        <v>156</v>
      </c>
    </row>
    <row r="112" spans="1:10" ht="45">
      <c r="A112" s="12" t="s">
        <v>169</v>
      </c>
      <c r="B112" s="14">
        <v>47</v>
      </c>
      <c r="C112" s="14">
        <v>1</v>
      </c>
      <c r="D112" s="14">
        <v>1</v>
      </c>
      <c r="E112" s="15">
        <v>0.00952</v>
      </c>
      <c r="F112" s="15">
        <v>0.000468</v>
      </c>
      <c r="G112" s="15">
        <v>0</v>
      </c>
      <c r="H112" s="15">
        <f t="shared" si="0"/>
        <v>0.009988</v>
      </c>
      <c r="I112" s="15">
        <v>1980</v>
      </c>
      <c r="J112" s="12" t="s">
        <v>170</v>
      </c>
    </row>
    <row r="113" spans="1:10" ht="45">
      <c r="A113" s="12" t="s">
        <v>171</v>
      </c>
      <c r="B113" s="14">
        <v>47</v>
      </c>
      <c r="C113" s="14">
        <v>1</v>
      </c>
      <c r="D113" s="14">
        <v>4</v>
      </c>
      <c r="E113" s="15">
        <v>0.009856</v>
      </c>
      <c r="F113" s="15">
        <v>0.000468</v>
      </c>
      <c r="G113" s="15">
        <v>0</v>
      </c>
      <c r="H113" s="15">
        <f t="shared" si="0"/>
        <v>0.010324</v>
      </c>
      <c r="I113" s="15">
        <v>1980</v>
      </c>
      <c r="J113" s="12" t="s">
        <v>170</v>
      </c>
    </row>
    <row r="114" spans="1:10" ht="30">
      <c r="A114" s="12" t="s">
        <v>172</v>
      </c>
      <c r="B114" s="14">
        <v>77</v>
      </c>
      <c r="C114" s="14">
        <v>1</v>
      </c>
      <c r="D114" s="14">
        <v>5</v>
      </c>
      <c r="E114" s="15">
        <v>0.005719</v>
      </c>
      <c r="F114" s="15">
        <v>0.000935</v>
      </c>
      <c r="G114" s="15">
        <v>0</v>
      </c>
      <c r="H114" s="15">
        <f t="shared" si="0"/>
        <v>0.006654</v>
      </c>
      <c r="I114" s="15">
        <v>1980</v>
      </c>
      <c r="J114" s="12" t="s">
        <v>170</v>
      </c>
    </row>
    <row r="115" spans="1:10" ht="30">
      <c r="A115" s="12" t="s">
        <v>173</v>
      </c>
      <c r="B115" s="14">
        <v>75</v>
      </c>
      <c r="C115" s="14">
        <v>1</v>
      </c>
      <c r="D115" s="14">
        <v>1</v>
      </c>
      <c r="E115" s="15">
        <v>0.012693</v>
      </c>
      <c r="F115" s="15">
        <v>0.001403</v>
      </c>
      <c r="G115" s="15">
        <v>0</v>
      </c>
      <c r="H115" s="15">
        <f t="shared" si="0"/>
        <v>0.014096</v>
      </c>
      <c r="I115" s="15">
        <v>1980</v>
      </c>
      <c r="J115" s="12" t="s">
        <v>170</v>
      </c>
    </row>
    <row r="116" spans="1:10" ht="45">
      <c r="A116" s="12" t="s">
        <v>174</v>
      </c>
      <c r="B116" s="14">
        <v>53</v>
      </c>
      <c r="C116" s="14">
        <v>1</v>
      </c>
      <c r="D116" s="14">
        <v>1</v>
      </c>
      <c r="E116" s="15">
        <v>0.012693</v>
      </c>
      <c r="F116" s="15">
        <v>0.001403</v>
      </c>
      <c r="G116" s="15">
        <v>0</v>
      </c>
      <c r="H116" s="15">
        <f t="shared" si="0"/>
        <v>0.014096</v>
      </c>
      <c r="I116" s="15">
        <v>1980</v>
      </c>
      <c r="J116" s="12" t="s">
        <v>170</v>
      </c>
    </row>
    <row r="117" spans="1:10" ht="30">
      <c r="A117" s="12" t="s">
        <v>175</v>
      </c>
      <c r="B117" s="14">
        <v>100</v>
      </c>
      <c r="C117" s="14">
        <v>1</v>
      </c>
      <c r="D117" s="14">
        <v>4</v>
      </c>
      <c r="E117" s="15">
        <v>0.012693</v>
      </c>
      <c r="F117" s="15">
        <v>0.00187</v>
      </c>
      <c r="G117" s="15">
        <v>0</v>
      </c>
      <c r="H117" s="15">
        <f t="shared" si="0"/>
        <v>0.014563</v>
      </c>
      <c r="I117" s="15">
        <v>1980</v>
      </c>
      <c r="J117" s="12" t="s">
        <v>170</v>
      </c>
    </row>
    <row r="118" spans="1:10" ht="30">
      <c r="A118" s="12" t="s">
        <v>176</v>
      </c>
      <c r="B118" s="14">
        <v>136</v>
      </c>
      <c r="C118" s="14">
        <v>1</v>
      </c>
      <c r="D118" s="14">
        <v>5</v>
      </c>
      <c r="E118" s="15">
        <v>0.014027</v>
      </c>
      <c r="F118" s="15">
        <v>0.00143</v>
      </c>
      <c r="G118" s="15">
        <v>0</v>
      </c>
      <c r="H118" s="15">
        <f t="shared" si="0"/>
        <v>0.015457</v>
      </c>
      <c r="I118" s="15">
        <v>1980</v>
      </c>
      <c r="J118" s="12" t="s">
        <v>170</v>
      </c>
    </row>
    <row r="119" spans="1:10" ht="15">
      <c r="A119" s="1" t="s">
        <v>20</v>
      </c>
      <c r="B119" s="1">
        <f>SUM(B104:B118)</f>
        <v>1202.3</v>
      </c>
      <c r="C119" s="1"/>
      <c r="D119" s="1"/>
      <c r="E119" s="6">
        <f>SUM(E104:E118)</f>
        <v>0.17177400000000004</v>
      </c>
      <c r="F119" s="6">
        <f>SUM(F104:F118)</f>
        <v>0.024148</v>
      </c>
      <c r="G119" s="6">
        <f>SUM(G104:G118)</f>
        <v>0</v>
      </c>
      <c r="H119" s="6">
        <f>SUM(H104:H118)</f>
        <v>0.19592199999999999</v>
      </c>
      <c r="I119" s="15"/>
      <c r="J119" s="1"/>
    </row>
    <row r="120" spans="1:10" ht="15">
      <c r="A120" s="36" t="s">
        <v>130</v>
      </c>
      <c r="B120" s="43"/>
      <c r="C120" s="43"/>
      <c r="D120" s="43"/>
      <c r="E120" s="43"/>
      <c r="F120" s="43"/>
      <c r="G120" s="43"/>
      <c r="H120" s="43"/>
      <c r="I120" s="43"/>
      <c r="J120" s="44"/>
    </row>
    <row r="121" spans="1:10" ht="30">
      <c r="A121" s="12" t="s">
        <v>185</v>
      </c>
      <c r="B121" s="12">
        <v>156</v>
      </c>
      <c r="C121" s="12">
        <v>1</v>
      </c>
      <c r="D121" s="12">
        <v>4</v>
      </c>
      <c r="E121" s="15">
        <v>0.019566</v>
      </c>
      <c r="F121" s="15">
        <v>0.00187</v>
      </c>
      <c r="G121" s="15">
        <v>0</v>
      </c>
      <c r="H121" s="15">
        <f aca="true" t="shared" si="1" ref="H121:H126">SUM(E121:G121)</f>
        <v>0.021436</v>
      </c>
      <c r="I121" s="12">
        <v>1976</v>
      </c>
      <c r="J121" s="12" t="s">
        <v>186</v>
      </c>
    </row>
    <row r="122" spans="1:10" ht="30">
      <c r="A122" s="12" t="s">
        <v>187</v>
      </c>
      <c r="B122" s="12">
        <v>180</v>
      </c>
      <c r="C122" s="12">
        <v>1</v>
      </c>
      <c r="D122" s="12">
        <v>6</v>
      </c>
      <c r="E122" s="15">
        <v>0.0222</v>
      </c>
      <c r="F122" s="15">
        <v>0.002805</v>
      </c>
      <c r="G122" s="15">
        <v>0</v>
      </c>
      <c r="H122" s="15">
        <f t="shared" si="1"/>
        <v>0.025005</v>
      </c>
      <c r="I122" s="12">
        <v>1976</v>
      </c>
      <c r="J122" s="12" t="s">
        <v>186</v>
      </c>
    </row>
    <row r="123" spans="1:10" ht="30">
      <c r="A123" s="12" t="s">
        <v>188</v>
      </c>
      <c r="B123" s="12">
        <v>156</v>
      </c>
      <c r="C123" s="12">
        <v>1</v>
      </c>
      <c r="D123" s="12">
        <v>4</v>
      </c>
      <c r="E123" s="15">
        <v>0.019566</v>
      </c>
      <c r="F123" s="15">
        <v>0.00187</v>
      </c>
      <c r="G123" s="15">
        <v>0</v>
      </c>
      <c r="H123" s="15">
        <f t="shared" si="1"/>
        <v>0.021436</v>
      </c>
      <c r="I123" s="12">
        <v>1976</v>
      </c>
      <c r="J123" s="12" t="s">
        <v>186</v>
      </c>
    </row>
    <row r="124" spans="1:10" ht="30">
      <c r="A124" s="12" t="s">
        <v>189</v>
      </c>
      <c r="B124" s="12">
        <v>148</v>
      </c>
      <c r="C124" s="12">
        <v>1</v>
      </c>
      <c r="D124" s="12">
        <v>4</v>
      </c>
      <c r="E124" s="15">
        <v>0.018872</v>
      </c>
      <c r="F124" s="15">
        <v>0.00187</v>
      </c>
      <c r="G124" s="15">
        <v>0</v>
      </c>
      <c r="H124" s="15">
        <f t="shared" si="1"/>
        <v>0.020742</v>
      </c>
      <c r="I124" s="12">
        <v>1976</v>
      </c>
      <c r="J124" s="12" t="s">
        <v>186</v>
      </c>
    </row>
    <row r="125" spans="1:10" ht="30">
      <c r="A125" s="12" t="s">
        <v>190</v>
      </c>
      <c r="B125" s="12">
        <v>148</v>
      </c>
      <c r="C125" s="12">
        <v>1</v>
      </c>
      <c r="D125" s="12">
        <v>4</v>
      </c>
      <c r="E125" s="15">
        <v>0.018872</v>
      </c>
      <c r="F125" s="15">
        <v>0.00187</v>
      </c>
      <c r="G125" s="15">
        <v>0</v>
      </c>
      <c r="H125" s="15">
        <f t="shared" si="1"/>
        <v>0.020742</v>
      </c>
      <c r="I125" s="12">
        <v>1976</v>
      </c>
      <c r="J125" s="12" t="s">
        <v>186</v>
      </c>
    </row>
    <row r="126" spans="1:10" ht="30">
      <c r="A126" s="12" t="s">
        <v>191</v>
      </c>
      <c r="B126" s="12">
        <v>148</v>
      </c>
      <c r="C126" s="12">
        <v>1</v>
      </c>
      <c r="D126" s="12">
        <v>4</v>
      </c>
      <c r="E126" s="15">
        <v>0.018872</v>
      </c>
      <c r="F126" s="15">
        <v>0.00187</v>
      </c>
      <c r="G126" s="15">
        <v>0</v>
      </c>
      <c r="H126" s="15">
        <f t="shared" si="1"/>
        <v>0.020742</v>
      </c>
      <c r="I126" s="12">
        <v>1976</v>
      </c>
      <c r="J126" s="12" t="s">
        <v>186</v>
      </c>
    </row>
    <row r="127" spans="1:10" ht="15">
      <c r="A127" s="1" t="s">
        <v>20</v>
      </c>
      <c r="B127" s="1">
        <f>SUM(B121:B126)</f>
        <v>936</v>
      </c>
      <c r="C127" s="1"/>
      <c r="D127" s="1"/>
      <c r="E127" s="15">
        <f>SUM(E121:E126)</f>
        <v>0.117948</v>
      </c>
      <c r="F127" s="15">
        <f>SUM(F121:F126)</f>
        <v>0.012155000000000001</v>
      </c>
      <c r="G127" s="15">
        <f>SUM(G121:G126)</f>
        <v>0</v>
      </c>
      <c r="H127" s="15">
        <f>SUM(H121:H126)</f>
        <v>0.130103</v>
      </c>
      <c r="I127" s="12"/>
      <c r="J127" s="12"/>
    </row>
    <row r="128" spans="1:10" ht="15">
      <c r="A128" s="36" t="s">
        <v>131</v>
      </c>
      <c r="B128" s="43"/>
      <c r="C128" s="43"/>
      <c r="D128" s="43"/>
      <c r="E128" s="43"/>
      <c r="F128" s="43"/>
      <c r="G128" s="43"/>
      <c r="H128" s="43"/>
      <c r="I128" s="43"/>
      <c r="J128" s="44"/>
    </row>
    <row r="129" spans="1:10" ht="15">
      <c r="A129" s="1"/>
      <c r="B129" s="1"/>
      <c r="C129" s="1"/>
      <c r="D129" s="1"/>
      <c r="E129" s="6"/>
      <c r="F129" s="6"/>
      <c r="G129" s="6"/>
      <c r="H129" s="6"/>
      <c r="I129" s="1"/>
      <c r="J129" s="1"/>
    </row>
    <row r="130" spans="1:10" ht="15">
      <c r="A130" s="1" t="s">
        <v>20</v>
      </c>
      <c r="B130" s="1"/>
      <c r="C130" s="1"/>
      <c r="D130" s="1"/>
      <c r="E130" s="6"/>
      <c r="F130" s="6"/>
      <c r="G130" s="6"/>
      <c r="H130" s="6"/>
      <c r="I130" s="1"/>
      <c r="J130" s="1"/>
    </row>
    <row r="131" spans="1:10" ht="15">
      <c r="A131" s="36" t="s">
        <v>132</v>
      </c>
      <c r="B131" s="43"/>
      <c r="C131" s="43"/>
      <c r="D131" s="43"/>
      <c r="E131" s="43"/>
      <c r="F131" s="43"/>
      <c r="G131" s="43"/>
      <c r="H131" s="43"/>
      <c r="I131" s="43"/>
      <c r="J131" s="44"/>
    </row>
    <row r="132" spans="1:10" ht="15">
      <c r="A132" s="1"/>
      <c r="B132" s="1"/>
      <c r="C132" s="1"/>
      <c r="D132" s="1"/>
      <c r="E132" s="6"/>
      <c r="F132" s="6"/>
      <c r="G132" s="6"/>
      <c r="H132" s="6"/>
      <c r="I132" s="1"/>
      <c r="J132" s="1"/>
    </row>
    <row r="133" spans="1:10" ht="15">
      <c r="A133" s="1"/>
      <c r="B133" s="1"/>
      <c r="C133" s="1"/>
      <c r="D133" s="1"/>
      <c r="E133" s="6"/>
      <c r="F133" s="6"/>
      <c r="G133" s="6"/>
      <c r="H133" s="6"/>
      <c r="I133" s="1"/>
      <c r="J133" s="1"/>
    </row>
    <row r="134" spans="1:10" ht="15">
      <c r="A134" s="1"/>
      <c r="B134" s="1"/>
      <c r="C134" s="1"/>
      <c r="D134" s="1"/>
      <c r="E134" s="6"/>
      <c r="F134" s="6"/>
      <c r="G134" s="6"/>
      <c r="H134" s="6"/>
      <c r="I134" s="1"/>
      <c r="J134" s="1"/>
    </row>
    <row r="135" spans="1:10" ht="15">
      <c r="A135" s="1" t="s">
        <v>20</v>
      </c>
      <c r="B135" s="1"/>
      <c r="C135" s="1"/>
      <c r="D135" s="1"/>
      <c r="E135" s="6"/>
      <c r="F135" s="6"/>
      <c r="G135" s="6"/>
      <c r="H135" s="6"/>
      <c r="I135" s="1"/>
      <c r="J135" s="1"/>
    </row>
    <row r="136" spans="1:10" ht="15">
      <c r="A136" s="36" t="s">
        <v>133</v>
      </c>
      <c r="B136" s="43"/>
      <c r="C136" s="43"/>
      <c r="D136" s="43"/>
      <c r="E136" s="43"/>
      <c r="F136" s="43"/>
      <c r="G136" s="43"/>
      <c r="H136" s="43"/>
      <c r="I136" s="43"/>
      <c r="J136" s="44"/>
    </row>
    <row r="137" spans="1:10" ht="15">
      <c r="A137" s="1"/>
      <c r="B137" s="1"/>
      <c r="C137" s="1"/>
      <c r="D137" s="1"/>
      <c r="E137" s="6"/>
      <c r="F137" s="6"/>
      <c r="G137" s="6"/>
      <c r="H137" s="6"/>
      <c r="I137" s="1"/>
      <c r="J137" s="1"/>
    </row>
    <row r="138" spans="1:10" ht="15">
      <c r="A138" s="1"/>
      <c r="B138" s="1"/>
      <c r="C138" s="1"/>
      <c r="D138" s="1"/>
      <c r="E138" s="6"/>
      <c r="F138" s="6"/>
      <c r="G138" s="6"/>
      <c r="H138" s="6"/>
      <c r="I138" s="1"/>
      <c r="J138" s="1"/>
    </row>
    <row r="139" spans="1:10" ht="15">
      <c r="A139" s="1"/>
      <c r="B139" s="1"/>
      <c r="C139" s="1"/>
      <c r="D139" s="1"/>
      <c r="E139" s="6"/>
      <c r="F139" s="6"/>
      <c r="G139" s="6"/>
      <c r="H139" s="6"/>
      <c r="I139" s="1"/>
      <c r="J139" s="1"/>
    </row>
    <row r="140" spans="1:10" ht="15">
      <c r="A140" s="1" t="s">
        <v>20</v>
      </c>
      <c r="B140" s="1"/>
      <c r="C140" s="1"/>
      <c r="D140" s="1"/>
      <c r="E140" s="6"/>
      <c r="F140" s="6"/>
      <c r="G140" s="6"/>
      <c r="H140" s="6"/>
      <c r="I140" s="1"/>
      <c r="J140" s="1"/>
    </row>
    <row r="141" spans="1:10" ht="15">
      <c r="A141" s="36" t="s">
        <v>134</v>
      </c>
      <c r="B141" s="43"/>
      <c r="C141" s="43"/>
      <c r="D141" s="43"/>
      <c r="E141" s="43"/>
      <c r="F141" s="43"/>
      <c r="G141" s="43"/>
      <c r="H141" s="43"/>
      <c r="I141" s="43"/>
      <c r="J141" s="44"/>
    </row>
    <row r="142" spans="1:10" ht="30">
      <c r="A142" s="12" t="s">
        <v>219</v>
      </c>
      <c r="B142" s="12">
        <v>1071.8</v>
      </c>
      <c r="C142" s="12">
        <v>2</v>
      </c>
      <c r="D142" s="12">
        <v>22</v>
      </c>
      <c r="E142" s="15">
        <v>0.101119</v>
      </c>
      <c r="F142" s="15">
        <v>0.012623</v>
      </c>
      <c r="G142" s="15">
        <v>0</v>
      </c>
      <c r="H142" s="15">
        <f aca="true" t="shared" si="2" ref="H142:H147">SUM(E142:G142)</f>
        <v>0.113742</v>
      </c>
      <c r="I142" s="12">
        <v>1960</v>
      </c>
      <c r="J142" s="12" t="s">
        <v>218</v>
      </c>
    </row>
    <row r="143" spans="1:10" ht="30">
      <c r="A143" s="12" t="s">
        <v>220</v>
      </c>
      <c r="B143" s="12">
        <v>965.2</v>
      </c>
      <c r="C143" s="12">
        <v>2</v>
      </c>
      <c r="D143" s="12">
        <v>19</v>
      </c>
      <c r="E143" s="15">
        <v>0.08862</v>
      </c>
      <c r="F143" s="15">
        <v>0.01122</v>
      </c>
      <c r="G143" s="15">
        <v>0</v>
      </c>
      <c r="H143" s="15">
        <f t="shared" si="2"/>
        <v>0.09984000000000001</v>
      </c>
      <c r="I143" s="12">
        <v>1960</v>
      </c>
      <c r="J143" s="12" t="s">
        <v>218</v>
      </c>
    </row>
    <row r="144" spans="1:10" ht="30">
      <c r="A144" s="12" t="s">
        <v>221</v>
      </c>
      <c r="B144" s="12">
        <v>72</v>
      </c>
      <c r="C144" s="12">
        <v>1</v>
      </c>
      <c r="D144" s="12">
        <v>2</v>
      </c>
      <c r="E144" s="15">
        <v>0.009327</v>
      </c>
      <c r="F144" s="15">
        <v>0.000935</v>
      </c>
      <c r="G144" s="15">
        <v>0</v>
      </c>
      <c r="H144" s="15">
        <f t="shared" si="2"/>
        <v>0.010262</v>
      </c>
      <c r="I144" s="12">
        <v>1960</v>
      </c>
      <c r="J144" s="12" t="s">
        <v>218</v>
      </c>
    </row>
    <row r="145" spans="1:10" ht="30">
      <c r="A145" s="12" t="s">
        <v>222</v>
      </c>
      <c r="B145" s="12">
        <v>110</v>
      </c>
      <c r="C145" s="12">
        <v>1</v>
      </c>
      <c r="D145" s="12">
        <v>7</v>
      </c>
      <c r="E145" s="15">
        <v>0.013705</v>
      </c>
      <c r="F145" s="15">
        <v>0.00187</v>
      </c>
      <c r="G145" s="15">
        <v>0</v>
      </c>
      <c r="H145" s="15">
        <f t="shared" si="2"/>
        <v>0.015575</v>
      </c>
      <c r="I145" s="12">
        <v>1960</v>
      </c>
      <c r="J145" s="12" t="s">
        <v>218</v>
      </c>
    </row>
    <row r="146" spans="1:10" ht="30">
      <c r="A146" s="12" t="s">
        <v>223</v>
      </c>
      <c r="B146" s="12">
        <v>112</v>
      </c>
      <c r="C146" s="12">
        <v>1</v>
      </c>
      <c r="D146" s="12">
        <v>3</v>
      </c>
      <c r="E146" s="15">
        <v>0.013889</v>
      </c>
      <c r="F146" s="15">
        <v>0.00187</v>
      </c>
      <c r="G146" s="15">
        <v>0</v>
      </c>
      <c r="H146" s="15">
        <f t="shared" si="2"/>
        <v>0.015759</v>
      </c>
      <c r="I146" s="12">
        <v>1960</v>
      </c>
      <c r="J146" s="12" t="s">
        <v>218</v>
      </c>
    </row>
    <row r="147" spans="1:10" ht="30">
      <c r="A147" s="12" t="s">
        <v>224</v>
      </c>
      <c r="B147" s="12">
        <v>124</v>
      </c>
      <c r="C147" s="12">
        <v>1</v>
      </c>
      <c r="D147" s="12">
        <v>4</v>
      </c>
      <c r="E147" s="15">
        <v>0.015218</v>
      </c>
      <c r="F147" s="15">
        <v>0.00187</v>
      </c>
      <c r="G147" s="15">
        <v>0</v>
      </c>
      <c r="H147" s="15">
        <f t="shared" si="2"/>
        <v>0.017088</v>
      </c>
      <c r="I147" s="12">
        <v>1960</v>
      </c>
      <c r="J147" s="12" t="s">
        <v>218</v>
      </c>
    </row>
    <row r="148" spans="1:10" ht="15">
      <c r="A148" s="1" t="s">
        <v>20</v>
      </c>
      <c r="B148" s="1">
        <f>SUM(B142:B147)</f>
        <v>2455</v>
      </c>
      <c r="C148" s="1"/>
      <c r="D148" s="1"/>
      <c r="E148" s="15">
        <f>SUM(E142:E147)</f>
        <v>0.241878</v>
      </c>
      <c r="F148" s="15">
        <f>SUM(F142:F147)</f>
        <v>0.030388000000000002</v>
      </c>
      <c r="G148" s="15">
        <f>SUM(G142:G147)</f>
        <v>0</v>
      </c>
      <c r="H148" s="15">
        <f>SUM(H142:H147)</f>
        <v>0.272266</v>
      </c>
      <c r="I148" s="12"/>
      <c r="J148" s="12"/>
    </row>
    <row r="149" spans="1:10" ht="15">
      <c r="A149" s="36" t="s">
        <v>135</v>
      </c>
      <c r="B149" s="43"/>
      <c r="C149" s="43"/>
      <c r="D149" s="43"/>
      <c r="E149" s="43"/>
      <c r="F149" s="43"/>
      <c r="G149" s="43"/>
      <c r="H149" s="43"/>
      <c r="I149" s="43"/>
      <c r="J149" s="44"/>
    </row>
    <row r="150" spans="1:10" ht="30">
      <c r="A150" s="12" t="s">
        <v>164</v>
      </c>
      <c r="B150" s="14">
        <v>94</v>
      </c>
      <c r="C150" s="14">
        <v>1</v>
      </c>
      <c r="D150" s="14">
        <v>5</v>
      </c>
      <c r="E150" s="15">
        <v>0.012969</v>
      </c>
      <c r="F150" s="15">
        <v>0.002888</v>
      </c>
      <c r="G150" s="15">
        <v>0</v>
      </c>
      <c r="H150" s="15">
        <f>SUM(E150:G150)</f>
        <v>0.015857</v>
      </c>
      <c r="I150" s="14">
        <v>1965</v>
      </c>
      <c r="J150" s="12" t="s">
        <v>156</v>
      </c>
    </row>
    <row r="151" spans="1:10" ht="30">
      <c r="A151" s="12" t="s">
        <v>165</v>
      </c>
      <c r="B151" s="14">
        <v>91.4</v>
      </c>
      <c r="C151" s="14">
        <v>1</v>
      </c>
      <c r="D151" s="14">
        <v>9</v>
      </c>
      <c r="E151" s="15">
        <v>0.01261</v>
      </c>
      <c r="F151" s="15">
        <v>0.005198</v>
      </c>
      <c r="G151" s="15">
        <v>0</v>
      </c>
      <c r="H151" s="15">
        <f>SUM(E151:G151)</f>
        <v>0.017808</v>
      </c>
      <c r="I151" s="14">
        <v>1965</v>
      </c>
      <c r="J151" s="12" t="s">
        <v>156</v>
      </c>
    </row>
    <row r="152" spans="1:10" ht="30">
      <c r="A152" s="12" t="s">
        <v>166</v>
      </c>
      <c r="B152" s="14">
        <v>112.7</v>
      </c>
      <c r="C152" s="14">
        <v>1</v>
      </c>
      <c r="D152" s="14">
        <v>2</v>
      </c>
      <c r="E152" s="15">
        <v>0.015313</v>
      </c>
      <c r="F152" s="15">
        <v>0.001155</v>
      </c>
      <c r="G152" s="15">
        <v>0</v>
      </c>
      <c r="H152" s="15">
        <f>SUM(E152:G152)</f>
        <v>0.016468</v>
      </c>
      <c r="I152" s="14">
        <v>1965</v>
      </c>
      <c r="J152" s="12" t="s">
        <v>156</v>
      </c>
    </row>
    <row r="153" spans="1:10" ht="30">
      <c r="A153" s="12" t="s">
        <v>167</v>
      </c>
      <c r="B153" s="14">
        <v>112</v>
      </c>
      <c r="C153" s="14">
        <v>1</v>
      </c>
      <c r="D153" s="14">
        <v>3</v>
      </c>
      <c r="E153" s="15">
        <v>0.015218</v>
      </c>
      <c r="F153" s="15">
        <v>0.001733</v>
      </c>
      <c r="G153" s="15">
        <v>0</v>
      </c>
      <c r="H153" s="15">
        <f>SUM(E153:G153)</f>
        <v>0.016951</v>
      </c>
      <c r="I153" s="14">
        <v>1965</v>
      </c>
      <c r="J153" s="12" t="s">
        <v>156</v>
      </c>
    </row>
    <row r="154" spans="1:10" ht="30">
      <c r="A154" s="12" t="s">
        <v>168</v>
      </c>
      <c r="B154" s="14">
        <v>93.6</v>
      </c>
      <c r="C154" s="14">
        <v>1</v>
      </c>
      <c r="D154" s="14">
        <v>2</v>
      </c>
      <c r="E154" s="15">
        <v>0.012914</v>
      </c>
      <c r="F154" s="15">
        <v>0.001155</v>
      </c>
      <c r="G154" s="15">
        <v>0</v>
      </c>
      <c r="H154" s="15">
        <f>SUM(E154:G154)</f>
        <v>0.014069</v>
      </c>
      <c r="I154" s="14">
        <v>1965</v>
      </c>
      <c r="J154" s="12" t="s">
        <v>156</v>
      </c>
    </row>
    <row r="155" spans="1:10" ht="30">
      <c r="A155" s="12" t="s">
        <v>226</v>
      </c>
      <c r="B155" s="14">
        <v>74.3</v>
      </c>
      <c r="C155" s="14">
        <v>1</v>
      </c>
      <c r="D155" s="14">
        <v>3</v>
      </c>
      <c r="E155" s="15">
        <v>0.010945</v>
      </c>
      <c r="F155" s="15">
        <v>0.001403</v>
      </c>
      <c r="G155" s="15">
        <v>0</v>
      </c>
      <c r="H155" s="15">
        <f aca="true" t="shared" si="3" ref="H155:H163">SUM(E155:G155)</f>
        <v>0.012348</v>
      </c>
      <c r="I155" s="14">
        <v>1981</v>
      </c>
      <c r="J155" s="12" t="s">
        <v>225</v>
      </c>
    </row>
    <row r="156" spans="1:10" ht="30">
      <c r="A156" s="12" t="s">
        <v>227</v>
      </c>
      <c r="B156" s="14">
        <v>74</v>
      </c>
      <c r="C156" s="14">
        <v>1</v>
      </c>
      <c r="D156" s="14">
        <v>2</v>
      </c>
      <c r="E156" s="15">
        <v>0.010519</v>
      </c>
      <c r="F156" s="15">
        <v>0.000935</v>
      </c>
      <c r="G156" s="15">
        <v>0</v>
      </c>
      <c r="H156" s="15">
        <f t="shared" si="3"/>
        <v>0.011454</v>
      </c>
      <c r="I156" s="14">
        <v>1981</v>
      </c>
      <c r="J156" s="12" t="s">
        <v>225</v>
      </c>
    </row>
    <row r="157" spans="1:10" ht="30">
      <c r="A157" s="12" t="s">
        <v>228</v>
      </c>
      <c r="B157" s="14">
        <v>142.5</v>
      </c>
      <c r="C157" s="14">
        <v>1</v>
      </c>
      <c r="D157" s="14">
        <v>7</v>
      </c>
      <c r="E157" s="15">
        <v>0.018171</v>
      </c>
      <c r="F157" s="15">
        <v>0.00187</v>
      </c>
      <c r="G157" s="15">
        <v>0</v>
      </c>
      <c r="H157" s="15">
        <f t="shared" si="3"/>
        <v>0.020041</v>
      </c>
      <c r="I157" s="14">
        <v>1981</v>
      </c>
      <c r="J157" s="12" t="s">
        <v>225</v>
      </c>
    </row>
    <row r="158" spans="1:10" ht="30">
      <c r="A158" s="12" t="s">
        <v>229</v>
      </c>
      <c r="B158" s="14">
        <v>144</v>
      </c>
      <c r="C158" s="14">
        <v>1</v>
      </c>
      <c r="D158" s="14">
        <v>4</v>
      </c>
      <c r="E158" s="15">
        <v>0.018362</v>
      </c>
      <c r="F158" s="15">
        <v>0.002805</v>
      </c>
      <c r="G158" s="15">
        <v>0</v>
      </c>
      <c r="H158" s="15">
        <f t="shared" si="3"/>
        <v>0.021167</v>
      </c>
      <c r="I158" s="14">
        <v>1981</v>
      </c>
      <c r="J158" s="12" t="s">
        <v>225</v>
      </c>
    </row>
    <row r="159" spans="1:10" ht="30">
      <c r="A159" s="12" t="s">
        <v>230</v>
      </c>
      <c r="B159" s="14">
        <v>147</v>
      </c>
      <c r="C159" s="14">
        <v>1</v>
      </c>
      <c r="D159" s="14">
        <v>8</v>
      </c>
      <c r="E159" s="15">
        <v>0.08745</v>
      </c>
      <c r="F159" s="15">
        <v>0.002338</v>
      </c>
      <c r="G159" s="15">
        <v>0</v>
      </c>
      <c r="H159" s="15">
        <f t="shared" si="3"/>
        <v>0.089788</v>
      </c>
      <c r="I159" s="14">
        <v>1982</v>
      </c>
      <c r="J159" s="12" t="s">
        <v>225</v>
      </c>
    </row>
    <row r="160" spans="1:10" ht="30">
      <c r="A160" s="12" t="s">
        <v>231</v>
      </c>
      <c r="B160" s="14">
        <v>142.9</v>
      </c>
      <c r="C160" s="14">
        <v>1</v>
      </c>
      <c r="D160" s="14">
        <v>4</v>
      </c>
      <c r="E160" s="15">
        <v>0.018617</v>
      </c>
      <c r="F160" s="15">
        <v>0.00187</v>
      </c>
      <c r="G160" s="15">
        <v>0</v>
      </c>
      <c r="H160" s="15">
        <f t="shared" si="3"/>
        <v>0.020487000000000002</v>
      </c>
      <c r="I160" s="14">
        <v>1982</v>
      </c>
      <c r="J160" s="12" t="s">
        <v>225</v>
      </c>
    </row>
    <row r="161" spans="1:10" ht="30">
      <c r="A161" s="12" t="s">
        <v>232</v>
      </c>
      <c r="B161" s="14">
        <v>145.6</v>
      </c>
      <c r="C161" s="14">
        <v>1</v>
      </c>
      <c r="D161" s="14">
        <v>4</v>
      </c>
      <c r="E161" s="15">
        <v>0.018566</v>
      </c>
      <c r="F161" s="15">
        <v>0.000935</v>
      </c>
      <c r="G161" s="15">
        <v>0</v>
      </c>
      <c r="H161" s="15">
        <f t="shared" si="3"/>
        <v>0.019500999999999998</v>
      </c>
      <c r="I161" s="14">
        <v>1982</v>
      </c>
      <c r="J161" s="12" t="s">
        <v>225</v>
      </c>
    </row>
    <row r="162" spans="1:10" ht="30">
      <c r="A162" s="12" t="s">
        <v>233</v>
      </c>
      <c r="B162" s="14">
        <v>72</v>
      </c>
      <c r="C162" s="14">
        <v>1</v>
      </c>
      <c r="D162" s="14">
        <v>2</v>
      </c>
      <c r="E162" s="15">
        <v>0.010235</v>
      </c>
      <c r="F162" s="15">
        <v>0.000468</v>
      </c>
      <c r="G162" s="15">
        <v>0</v>
      </c>
      <c r="H162" s="15">
        <f t="shared" si="3"/>
        <v>0.010702999999999999</v>
      </c>
      <c r="I162" s="14">
        <v>1982</v>
      </c>
      <c r="J162" s="12" t="s">
        <v>225</v>
      </c>
    </row>
    <row r="163" spans="1:10" ht="30">
      <c r="A163" s="12" t="s">
        <v>234</v>
      </c>
      <c r="B163" s="14">
        <v>100.8</v>
      </c>
      <c r="C163" s="14">
        <v>1</v>
      </c>
      <c r="D163" s="14">
        <v>5</v>
      </c>
      <c r="E163" s="15">
        <v>0.01928</v>
      </c>
      <c r="F163" s="15">
        <v>0.004208</v>
      </c>
      <c r="G163" s="15">
        <v>0</v>
      </c>
      <c r="H163" s="15">
        <f t="shared" si="3"/>
        <v>0.023488</v>
      </c>
      <c r="I163" s="14">
        <v>1982</v>
      </c>
      <c r="J163" s="12" t="s">
        <v>225</v>
      </c>
    </row>
    <row r="164" spans="1:10" ht="15">
      <c r="A164" s="1" t="s">
        <v>20</v>
      </c>
      <c r="B164" s="1">
        <f>SUM(B150:B163)</f>
        <v>1546.8</v>
      </c>
      <c r="C164" s="1"/>
      <c r="D164" s="1"/>
      <c r="E164" s="6">
        <f>SUM(E150:E163)</f>
        <v>0.281169</v>
      </c>
      <c r="F164" s="6">
        <f>SUM(F150:F163)</f>
        <v>0.028960999999999997</v>
      </c>
      <c r="G164" s="6">
        <f>SUM(G150:G163)</f>
        <v>0</v>
      </c>
      <c r="H164" s="6">
        <f>SUM(H150:H163)</f>
        <v>0.31013</v>
      </c>
      <c r="I164" s="1"/>
      <c r="J164" s="1"/>
    </row>
    <row r="165" spans="1:10" ht="15">
      <c r="A165" s="36" t="s">
        <v>136</v>
      </c>
      <c r="B165" s="43"/>
      <c r="C165" s="43"/>
      <c r="D165" s="43"/>
      <c r="E165" s="43"/>
      <c r="F165" s="43"/>
      <c r="G165" s="43"/>
      <c r="H165" s="43"/>
      <c r="I165" s="43"/>
      <c r="J165" s="44"/>
    </row>
    <row r="166" spans="1:10" ht="30">
      <c r="A166" s="12" t="s">
        <v>235</v>
      </c>
      <c r="B166" s="12">
        <v>148.7</v>
      </c>
      <c r="C166" s="12">
        <v>1</v>
      </c>
      <c r="D166" s="12">
        <v>8</v>
      </c>
      <c r="E166" s="15">
        <v>0.018961</v>
      </c>
      <c r="F166" s="15">
        <v>0.00187</v>
      </c>
      <c r="G166" s="15">
        <v>0</v>
      </c>
      <c r="H166" s="15">
        <f aca="true" t="shared" si="4" ref="H166:H177">SUM(E166:G166)</f>
        <v>0.020831</v>
      </c>
      <c r="I166" s="12">
        <v>1982</v>
      </c>
      <c r="J166" s="12" t="s">
        <v>225</v>
      </c>
    </row>
    <row r="167" spans="1:10" ht="30">
      <c r="A167" s="12" t="s">
        <v>236</v>
      </c>
      <c r="B167" s="12">
        <v>75</v>
      </c>
      <c r="C167" s="12">
        <v>1</v>
      </c>
      <c r="D167" s="12">
        <v>4</v>
      </c>
      <c r="E167" s="15">
        <v>0.012661</v>
      </c>
      <c r="F167" s="15">
        <v>0.001403</v>
      </c>
      <c r="G167" s="15">
        <v>0</v>
      </c>
      <c r="H167" s="15">
        <f t="shared" si="4"/>
        <v>0.014064</v>
      </c>
      <c r="I167" s="12">
        <v>1985</v>
      </c>
      <c r="J167" s="12" t="s">
        <v>225</v>
      </c>
    </row>
    <row r="168" spans="1:10" ht="30">
      <c r="A168" s="12" t="s">
        <v>237</v>
      </c>
      <c r="B168" s="12">
        <v>72</v>
      </c>
      <c r="C168" s="12">
        <v>1</v>
      </c>
      <c r="D168" s="12">
        <v>3</v>
      </c>
      <c r="E168" s="15">
        <v>0.010235</v>
      </c>
      <c r="F168" s="15">
        <v>0.001403</v>
      </c>
      <c r="G168" s="15">
        <v>0</v>
      </c>
      <c r="H168" s="15">
        <f t="shared" si="4"/>
        <v>0.011637999999999999</v>
      </c>
      <c r="I168" s="12">
        <v>1986</v>
      </c>
      <c r="J168" s="12" t="s">
        <v>225</v>
      </c>
    </row>
    <row r="169" spans="1:10" ht="30">
      <c r="A169" s="12" t="s">
        <v>238</v>
      </c>
      <c r="B169" s="12">
        <v>143.2</v>
      </c>
      <c r="C169" s="12">
        <v>1</v>
      </c>
      <c r="D169" s="12">
        <v>3</v>
      </c>
      <c r="E169" s="15">
        <v>0.01826</v>
      </c>
      <c r="F169" s="15">
        <v>0.001403</v>
      </c>
      <c r="G169" s="15">
        <v>0</v>
      </c>
      <c r="H169" s="15">
        <f t="shared" si="4"/>
        <v>0.019663</v>
      </c>
      <c r="I169" s="12">
        <v>1986</v>
      </c>
      <c r="J169" s="12" t="s">
        <v>225</v>
      </c>
    </row>
    <row r="170" spans="1:10" ht="30">
      <c r="A170" s="12" t="s">
        <v>239</v>
      </c>
      <c r="B170" s="12">
        <v>144.2</v>
      </c>
      <c r="C170" s="12">
        <v>1</v>
      </c>
      <c r="D170" s="12">
        <v>6</v>
      </c>
      <c r="E170" s="15">
        <v>0.018388</v>
      </c>
      <c r="F170" s="15">
        <v>0.00187</v>
      </c>
      <c r="G170" s="15">
        <v>0</v>
      </c>
      <c r="H170" s="15">
        <f t="shared" si="4"/>
        <v>0.020258</v>
      </c>
      <c r="I170" s="12">
        <v>1989</v>
      </c>
      <c r="J170" s="12" t="s">
        <v>225</v>
      </c>
    </row>
    <row r="171" spans="1:10" ht="30">
      <c r="A171" s="12" t="s">
        <v>240</v>
      </c>
      <c r="B171" s="12">
        <v>209.1</v>
      </c>
      <c r="C171" s="12">
        <v>1</v>
      </c>
      <c r="D171" s="12">
        <v>7</v>
      </c>
      <c r="E171" s="15">
        <v>0.025352</v>
      </c>
      <c r="F171" s="15">
        <v>0.003273</v>
      </c>
      <c r="G171" s="15">
        <v>0</v>
      </c>
      <c r="H171" s="15">
        <f t="shared" si="4"/>
        <v>0.028624999999999998</v>
      </c>
      <c r="I171" s="12">
        <v>1989</v>
      </c>
      <c r="J171" s="12" t="s">
        <v>225</v>
      </c>
    </row>
    <row r="172" spans="1:10" ht="30">
      <c r="A172" s="12" t="s">
        <v>241</v>
      </c>
      <c r="B172" s="12">
        <v>48.5</v>
      </c>
      <c r="C172" s="12">
        <v>1</v>
      </c>
      <c r="D172" s="12">
        <v>2</v>
      </c>
      <c r="E172" s="15">
        <v>0.007401</v>
      </c>
      <c r="F172" s="15">
        <v>0.000935</v>
      </c>
      <c r="G172" s="15">
        <v>0</v>
      </c>
      <c r="H172" s="15">
        <f t="shared" si="4"/>
        <v>0.008336</v>
      </c>
      <c r="I172" s="12">
        <v>1984</v>
      </c>
      <c r="J172" s="12" t="s">
        <v>225</v>
      </c>
    </row>
    <row r="173" spans="1:10" ht="30">
      <c r="A173" s="12" t="s">
        <v>242</v>
      </c>
      <c r="B173" s="12">
        <v>89</v>
      </c>
      <c r="C173" s="12">
        <v>1</v>
      </c>
      <c r="D173" s="12">
        <v>1</v>
      </c>
      <c r="E173" s="15">
        <v>0.012279</v>
      </c>
      <c r="F173" s="15">
        <v>0.000468</v>
      </c>
      <c r="G173" s="15">
        <v>0</v>
      </c>
      <c r="H173" s="15">
        <f t="shared" si="4"/>
        <v>0.012747</v>
      </c>
      <c r="I173" s="12">
        <v>1990</v>
      </c>
      <c r="J173" s="12" t="s">
        <v>225</v>
      </c>
    </row>
    <row r="174" spans="1:10" ht="30">
      <c r="A174" s="12" t="s">
        <v>243</v>
      </c>
      <c r="B174" s="12">
        <v>155.6</v>
      </c>
      <c r="C174" s="12">
        <v>1</v>
      </c>
      <c r="D174" s="12">
        <v>8</v>
      </c>
      <c r="E174" s="15">
        <v>0.019516</v>
      </c>
      <c r="F174" s="15">
        <v>0.002805</v>
      </c>
      <c r="G174" s="15">
        <v>0</v>
      </c>
      <c r="H174" s="15">
        <f t="shared" si="4"/>
        <v>0.022321</v>
      </c>
      <c r="I174" s="12">
        <v>1990</v>
      </c>
      <c r="J174" s="12" t="s">
        <v>225</v>
      </c>
    </row>
    <row r="175" spans="1:10" ht="30">
      <c r="A175" s="12" t="s">
        <v>244</v>
      </c>
      <c r="B175" s="12">
        <v>66</v>
      </c>
      <c r="C175" s="12">
        <v>1</v>
      </c>
      <c r="D175" s="12">
        <v>2</v>
      </c>
      <c r="E175" s="15">
        <v>0.00952</v>
      </c>
      <c r="F175" s="15">
        <v>0.000935</v>
      </c>
      <c r="G175" s="15">
        <v>0</v>
      </c>
      <c r="H175" s="15">
        <f t="shared" si="4"/>
        <v>0.010455</v>
      </c>
      <c r="I175" s="12">
        <v>1989</v>
      </c>
      <c r="J175" s="12" t="s">
        <v>225</v>
      </c>
    </row>
    <row r="176" spans="1:10" ht="30">
      <c r="A176" s="12" t="s">
        <v>245</v>
      </c>
      <c r="B176" s="12">
        <v>76.7</v>
      </c>
      <c r="C176" s="12">
        <v>1</v>
      </c>
      <c r="D176" s="12">
        <v>5</v>
      </c>
      <c r="E176" s="15">
        <v>0.011059</v>
      </c>
      <c r="F176" s="15">
        <v>0.000935</v>
      </c>
      <c r="G176" s="15">
        <v>0</v>
      </c>
      <c r="H176" s="15">
        <f t="shared" si="4"/>
        <v>0.011994</v>
      </c>
      <c r="I176" s="12">
        <v>1989</v>
      </c>
      <c r="J176" s="12" t="s">
        <v>225</v>
      </c>
    </row>
    <row r="177" spans="1:10" ht="30">
      <c r="A177" s="12" t="s">
        <v>246</v>
      </c>
      <c r="B177" s="12">
        <v>71</v>
      </c>
      <c r="C177" s="12">
        <v>1</v>
      </c>
      <c r="D177" s="12">
        <v>2</v>
      </c>
      <c r="E177" s="15">
        <v>0.010092</v>
      </c>
      <c r="F177" s="15">
        <v>0.00935</v>
      </c>
      <c r="G177" s="15">
        <v>0</v>
      </c>
      <c r="H177" s="15">
        <f t="shared" si="4"/>
        <v>0.019442</v>
      </c>
      <c r="I177" s="12">
        <v>1989</v>
      </c>
      <c r="J177" s="12" t="s">
        <v>225</v>
      </c>
    </row>
    <row r="178" spans="1:10" ht="15">
      <c r="A178" s="1" t="s">
        <v>20</v>
      </c>
      <c r="B178" s="1">
        <f>SUM(B166:B177)</f>
        <v>1299</v>
      </c>
      <c r="C178" s="1"/>
      <c r="D178" s="1"/>
      <c r="E178" s="15">
        <f>SUM(E166:E177)</f>
        <v>0.173724</v>
      </c>
      <c r="F178" s="15">
        <f>SUM(F166:F177)</f>
        <v>0.026649999999999997</v>
      </c>
      <c r="G178" s="15">
        <f>SUM(G166:G177)</f>
        <v>0</v>
      </c>
      <c r="H178" s="15">
        <f>SUM(H166:H177)</f>
        <v>0.200374</v>
      </c>
      <c r="I178" s="12"/>
      <c r="J178" s="12"/>
    </row>
    <row r="179" spans="1:10" ht="15">
      <c r="A179" s="36" t="s">
        <v>137</v>
      </c>
      <c r="B179" s="43"/>
      <c r="C179" s="43"/>
      <c r="D179" s="43"/>
      <c r="E179" s="43"/>
      <c r="F179" s="43"/>
      <c r="G179" s="43"/>
      <c r="H179" s="43"/>
      <c r="I179" s="43"/>
      <c r="J179" s="44"/>
    </row>
    <row r="180" spans="1:10" ht="30">
      <c r="A180" s="12" t="s">
        <v>249</v>
      </c>
      <c r="B180" s="12">
        <v>64</v>
      </c>
      <c r="C180" s="12">
        <v>1</v>
      </c>
      <c r="D180" s="12">
        <v>2</v>
      </c>
      <c r="E180" s="15">
        <v>0.009365</v>
      </c>
      <c r="F180" s="15">
        <v>0.00187</v>
      </c>
      <c r="G180" s="15">
        <v>0</v>
      </c>
      <c r="H180" s="15">
        <f>SUM(E180:G180)</f>
        <v>0.011235</v>
      </c>
      <c r="I180" s="12">
        <v>1992</v>
      </c>
      <c r="J180" s="12" t="s">
        <v>225</v>
      </c>
    </row>
    <row r="181" spans="1:10" ht="30">
      <c r="A181" s="12" t="s">
        <v>250</v>
      </c>
      <c r="B181" s="12">
        <v>79.6</v>
      </c>
      <c r="C181" s="12">
        <v>1</v>
      </c>
      <c r="D181" s="12">
        <v>2</v>
      </c>
      <c r="E181" s="15">
        <v>0.01173</v>
      </c>
      <c r="F181" s="15">
        <v>0.000935</v>
      </c>
      <c r="G181" s="15">
        <v>0</v>
      </c>
      <c r="H181" s="15">
        <f aca="true" t="shared" si="5" ref="H181:H186">SUM(E181:G181)</f>
        <v>0.012665000000000001</v>
      </c>
      <c r="I181" s="12">
        <v>1985</v>
      </c>
      <c r="J181" s="12" t="s">
        <v>225</v>
      </c>
    </row>
    <row r="182" spans="1:10" ht="30">
      <c r="A182" s="12" t="s">
        <v>251</v>
      </c>
      <c r="B182" s="12">
        <v>87</v>
      </c>
      <c r="C182" s="12">
        <v>1</v>
      </c>
      <c r="D182" s="12">
        <v>2</v>
      </c>
      <c r="E182" s="15">
        <v>0.012185</v>
      </c>
      <c r="F182" s="15">
        <v>0.000935</v>
      </c>
      <c r="G182" s="15">
        <v>0</v>
      </c>
      <c r="H182" s="15">
        <f t="shared" si="5"/>
        <v>0.01312</v>
      </c>
      <c r="I182" s="12">
        <v>1995</v>
      </c>
      <c r="J182" s="12" t="s">
        <v>225</v>
      </c>
    </row>
    <row r="183" spans="1:10" ht="30">
      <c r="A183" s="12" t="s">
        <v>252</v>
      </c>
      <c r="B183" s="12">
        <v>145</v>
      </c>
      <c r="C183" s="12">
        <v>1</v>
      </c>
      <c r="D183" s="12">
        <v>6</v>
      </c>
      <c r="E183" s="15">
        <v>0.018056</v>
      </c>
      <c r="F183" s="15">
        <v>0.002805</v>
      </c>
      <c r="G183" s="15">
        <v>0</v>
      </c>
      <c r="H183" s="15">
        <f t="shared" si="5"/>
        <v>0.020860999999999998</v>
      </c>
      <c r="I183" s="12">
        <v>1990</v>
      </c>
      <c r="J183" s="12" t="s">
        <v>225</v>
      </c>
    </row>
    <row r="184" spans="1:10" ht="30">
      <c r="A184" s="12" t="s">
        <v>253</v>
      </c>
      <c r="B184" s="12">
        <v>80</v>
      </c>
      <c r="C184" s="12">
        <v>1</v>
      </c>
      <c r="D184" s="12">
        <v>4</v>
      </c>
      <c r="E184" s="15">
        <v>0.011205</v>
      </c>
      <c r="F184" s="15">
        <v>0.00187</v>
      </c>
      <c r="G184" s="15">
        <v>0</v>
      </c>
      <c r="H184" s="15">
        <f t="shared" si="5"/>
        <v>0.013075</v>
      </c>
      <c r="I184" s="12">
        <v>1998</v>
      </c>
      <c r="J184" s="12" t="s">
        <v>225</v>
      </c>
    </row>
    <row r="185" spans="1:10" ht="30">
      <c r="A185" s="12" t="s">
        <v>254</v>
      </c>
      <c r="B185" s="12">
        <v>64</v>
      </c>
      <c r="C185" s="12">
        <v>1</v>
      </c>
      <c r="D185" s="12">
        <v>4</v>
      </c>
      <c r="E185" s="15">
        <v>0.009365</v>
      </c>
      <c r="F185" s="15">
        <v>0.00187</v>
      </c>
      <c r="G185" s="15">
        <v>0</v>
      </c>
      <c r="H185" s="15">
        <f t="shared" si="5"/>
        <v>0.011235</v>
      </c>
      <c r="I185" s="12">
        <v>1987</v>
      </c>
      <c r="J185" s="12" t="s">
        <v>225</v>
      </c>
    </row>
    <row r="186" spans="1:10" ht="30">
      <c r="A186" s="12" t="s">
        <v>255</v>
      </c>
      <c r="B186" s="12">
        <v>89.3</v>
      </c>
      <c r="C186" s="12">
        <v>1</v>
      </c>
      <c r="D186" s="12">
        <v>3</v>
      </c>
      <c r="E186" s="15">
        <v>0.015436</v>
      </c>
      <c r="F186" s="15">
        <v>0.001403</v>
      </c>
      <c r="G186" s="15">
        <v>0</v>
      </c>
      <c r="H186" s="15">
        <f t="shared" si="5"/>
        <v>0.016839</v>
      </c>
      <c r="I186" s="12">
        <v>1997</v>
      </c>
      <c r="J186" s="12" t="s">
        <v>225</v>
      </c>
    </row>
    <row r="187" spans="1:10" ht="15">
      <c r="A187" s="1" t="s">
        <v>20</v>
      </c>
      <c r="B187" s="1">
        <f>SUM(B180:B186)</f>
        <v>608.9</v>
      </c>
      <c r="C187" s="1"/>
      <c r="D187" s="1"/>
      <c r="E187" s="15">
        <f>SUM(E180:E186)</f>
        <v>0.08734200000000002</v>
      </c>
      <c r="F187" s="15">
        <f>SUM(F180:F186)</f>
        <v>0.011688</v>
      </c>
      <c r="G187" s="15">
        <f>SUM(G180:G186)</f>
        <v>0</v>
      </c>
      <c r="H187" s="15">
        <f>SUM(H180:H186)</f>
        <v>0.09902999999999998</v>
      </c>
      <c r="I187" s="12"/>
      <c r="J187" s="12"/>
    </row>
    <row r="188" spans="1:10" ht="15">
      <c r="A188" s="36" t="s">
        <v>138</v>
      </c>
      <c r="B188" s="43"/>
      <c r="C188" s="43"/>
      <c r="D188" s="43"/>
      <c r="E188" s="43"/>
      <c r="F188" s="43"/>
      <c r="G188" s="43"/>
      <c r="H188" s="43"/>
      <c r="I188" s="43"/>
      <c r="J188" s="44"/>
    </row>
    <row r="189" spans="1:10" ht="15">
      <c r="A189" s="1"/>
      <c r="B189" s="1"/>
      <c r="C189" s="1"/>
      <c r="D189" s="1"/>
      <c r="E189" s="6"/>
      <c r="F189" s="6"/>
      <c r="G189" s="6"/>
      <c r="H189" s="6"/>
      <c r="I189" s="1"/>
      <c r="J189" s="1"/>
    </row>
    <row r="190" spans="1:10" ht="15">
      <c r="A190" s="1"/>
      <c r="B190" s="1"/>
      <c r="C190" s="1"/>
      <c r="D190" s="1"/>
      <c r="E190" s="6"/>
      <c r="F190" s="6"/>
      <c r="G190" s="6"/>
      <c r="H190" s="6"/>
      <c r="I190" s="1"/>
      <c r="J190" s="1"/>
    </row>
    <row r="191" spans="1:10" ht="15">
      <c r="A191" s="1" t="s">
        <v>20</v>
      </c>
      <c r="B191" s="1"/>
      <c r="C191" s="1"/>
      <c r="D191" s="1"/>
      <c r="E191" s="6"/>
      <c r="F191" s="6"/>
      <c r="G191" s="6"/>
      <c r="H191" s="6"/>
      <c r="I191" s="1"/>
      <c r="J191" s="1"/>
    </row>
    <row r="192" spans="1:10" ht="15">
      <c r="A192" s="36" t="s">
        <v>139</v>
      </c>
      <c r="B192" s="43"/>
      <c r="C192" s="43"/>
      <c r="D192" s="43"/>
      <c r="E192" s="43"/>
      <c r="F192" s="43"/>
      <c r="G192" s="43"/>
      <c r="H192" s="43"/>
      <c r="I192" s="43"/>
      <c r="J192" s="44"/>
    </row>
    <row r="193" spans="1:10" ht="15">
      <c r="A193" s="1"/>
      <c r="B193" s="1"/>
      <c r="C193" s="1"/>
      <c r="D193" s="1"/>
      <c r="E193" s="6"/>
      <c r="F193" s="6"/>
      <c r="G193" s="6"/>
      <c r="H193" s="6"/>
      <c r="I193" s="1"/>
      <c r="J193" s="1"/>
    </row>
    <row r="194" spans="1:10" ht="15">
      <c r="A194" s="1"/>
      <c r="B194" s="1"/>
      <c r="C194" s="1"/>
      <c r="D194" s="1"/>
      <c r="E194" s="6"/>
      <c r="F194" s="6"/>
      <c r="G194" s="6"/>
      <c r="H194" s="6"/>
      <c r="I194" s="1"/>
      <c r="J194" s="1"/>
    </row>
    <row r="195" spans="1:10" ht="15">
      <c r="A195" s="1" t="s">
        <v>20</v>
      </c>
      <c r="B195" s="1"/>
      <c r="C195" s="1"/>
      <c r="D195" s="1"/>
      <c r="E195" s="6"/>
      <c r="F195" s="6"/>
      <c r="G195" s="6"/>
      <c r="H195" s="6"/>
      <c r="I195" s="1"/>
      <c r="J195" s="1"/>
    </row>
    <row r="196" spans="1:10" ht="15">
      <c r="A196" s="36" t="s">
        <v>140</v>
      </c>
      <c r="B196" s="43"/>
      <c r="C196" s="43"/>
      <c r="D196" s="43"/>
      <c r="E196" s="43"/>
      <c r="F196" s="43"/>
      <c r="G196" s="43"/>
      <c r="H196" s="43"/>
      <c r="I196" s="43"/>
      <c r="J196" s="44"/>
    </row>
    <row r="197" spans="1:10" ht="15">
      <c r="A197" s="1"/>
      <c r="B197" s="1"/>
      <c r="C197" s="1"/>
      <c r="D197" s="1"/>
      <c r="E197" s="6"/>
      <c r="F197" s="6"/>
      <c r="G197" s="6"/>
      <c r="H197" s="6"/>
      <c r="I197" s="1"/>
      <c r="J197" s="1"/>
    </row>
    <row r="198" spans="1:10" ht="15">
      <c r="A198" s="1"/>
      <c r="B198" s="1"/>
      <c r="C198" s="1"/>
      <c r="D198" s="1"/>
      <c r="E198" s="6"/>
      <c r="F198" s="6"/>
      <c r="G198" s="6"/>
      <c r="H198" s="6"/>
      <c r="I198" s="1"/>
      <c r="J198" s="1"/>
    </row>
    <row r="199" spans="1:10" ht="15">
      <c r="A199" s="1"/>
      <c r="B199" s="1"/>
      <c r="C199" s="1"/>
      <c r="D199" s="1"/>
      <c r="E199" s="6"/>
      <c r="F199" s="6"/>
      <c r="G199" s="6"/>
      <c r="H199" s="6"/>
      <c r="I199" s="1"/>
      <c r="J199" s="1"/>
    </row>
    <row r="200" spans="1:10" ht="15">
      <c r="A200" s="1" t="s">
        <v>20</v>
      </c>
      <c r="B200" s="1"/>
      <c r="C200" s="1"/>
      <c r="D200" s="1"/>
      <c r="E200" s="6"/>
      <c r="F200" s="6"/>
      <c r="G200" s="6"/>
      <c r="H200" s="6"/>
      <c r="I200" s="1"/>
      <c r="J200" s="1"/>
    </row>
    <row r="201" spans="1:10" ht="15">
      <c r="A201" s="36" t="s">
        <v>141</v>
      </c>
      <c r="B201" s="43"/>
      <c r="C201" s="43"/>
      <c r="D201" s="43"/>
      <c r="E201" s="43"/>
      <c r="F201" s="43"/>
      <c r="G201" s="43"/>
      <c r="H201" s="43"/>
      <c r="I201" s="43"/>
      <c r="J201" s="44"/>
    </row>
    <row r="202" spans="1:10" ht="15">
      <c r="A202" s="1"/>
      <c r="B202" s="1"/>
      <c r="C202" s="1"/>
      <c r="D202" s="1"/>
      <c r="E202" s="6"/>
      <c r="F202" s="6"/>
      <c r="G202" s="6"/>
      <c r="H202" s="6"/>
      <c r="I202" s="1"/>
      <c r="J202" s="1"/>
    </row>
    <row r="203" spans="1:10" ht="15">
      <c r="A203" s="1"/>
      <c r="B203" s="1"/>
      <c r="C203" s="1"/>
      <c r="D203" s="1"/>
      <c r="E203" s="6"/>
      <c r="F203" s="6"/>
      <c r="G203" s="6"/>
      <c r="H203" s="6"/>
      <c r="I203" s="1"/>
      <c r="J203" s="1"/>
    </row>
    <row r="204" spans="1:10" ht="15">
      <c r="A204" s="1"/>
      <c r="B204" s="1"/>
      <c r="C204" s="1"/>
      <c r="D204" s="1"/>
      <c r="E204" s="6"/>
      <c r="F204" s="6"/>
      <c r="G204" s="6"/>
      <c r="H204" s="6"/>
      <c r="I204" s="1"/>
      <c r="J204" s="1"/>
    </row>
    <row r="205" spans="1:10" ht="15">
      <c r="A205" s="1" t="s">
        <v>20</v>
      </c>
      <c r="B205" s="1"/>
      <c r="C205" s="1"/>
      <c r="D205" s="1"/>
      <c r="E205" s="6"/>
      <c r="F205" s="6"/>
      <c r="G205" s="6"/>
      <c r="H205" s="6"/>
      <c r="I205" s="1"/>
      <c r="J205" s="1"/>
    </row>
    <row r="206" spans="1:10" ht="15">
      <c r="A206" s="36" t="s">
        <v>142</v>
      </c>
      <c r="B206" s="43"/>
      <c r="C206" s="43"/>
      <c r="D206" s="43"/>
      <c r="E206" s="43"/>
      <c r="F206" s="43"/>
      <c r="G206" s="43"/>
      <c r="H206" s="43"/>
      <c r="I206" s="43"/>
      <c r="J206" s="44"/>
    </row>
    <row r="207" spans="1:10" ht="15">
      <c r="A207" s="1"/>
      <c r="B207" s="1"/>
      <c r="C207" s="1"/>
      <c r="D207" s="1"/>
      <c r="E207" s="6"/>
      <c r="F207" s="6"/>
      <c r="G207" s="6"/>
      <c r="H207" s="6"/>
      <c r="I207" s="1"/>
      <c r="J207" s="1"/>
    </row>
    <row r="208" spans="1:10" ht="15">
      <c r="A208" s="1"/>
      <c r="B208" s="1"/>
      <c r="C208" s="1"/>
      <c r="D208" s="1"/>
      <c r="E208" s="6"/>
      <c r="F208" s="6"/>
      <c r="G208" s="6"/>
      <c r="H208" s="6"/>
      <c r="I208" s="1"/>
      <c r="J208" s="1"/>
    </row>
    <row r="209" spans="1:10" ht="15">
      <c r="A209" s="1"/>
      <c r="B209" s="1"/>
      <c r="C209" s="1"/>
      <c r="D209" s="1"/>
      <c r="E209" s="6"/>
      <c r="F209" s="6"/>
      <c r="G209" s="6"/>
      <c r="H209" s="6"/>
      <c r="I209" s="1"/>
      <c r="J209" s="1"/>
    </row>
    <row r="210" spans="1:10" ht="15">
      <c r="A210" s="1" t="s">
        <v>20</v>
      </c>
      <c r="B210" s="1"/>
      <c r="C210" s="1"/>
      <c r="D210" s="1"/>
      <c r="E210" s="6"/>
      <c r="F210" s="6"/>
      <c r="G210" s="6"/>
      <c r="H210" s="6"/>
      <c r="I210" s="1"/>
      <c r="J210" s="1"/>
    </row>
    <row r="211" spans="1:10" ht="15">
      <c r="A211" s="36" t="s">
        <v>143</v>
      </c>
      <c r="B211" s="43"/>
      <c r="C211" s="43"/>
      <c r="D211" s="43"/>
      <c r="E211" s="43"/>
      <c r="F211" s="43"/>
      <c r="G211" s="43"/>
      <c r="H211" s="43"/>
      <c r="I211" s="43"/>
      <c r="J211" s="44"/>
    </row>
    <row r="212" spans="1:10" ht="15">
      <c r="A212" s="1"/>
      <c r="B212" s="1"/>
      <c r="C212" s="1"/>
      <c r="D212" s="1"/>
      <c r="E212" s="6"/>
      <c r="F212" s="6"/>
      <c r="G212" s="6"/>
      <c r="H212" s="6"/>
      <c r="I212" s="1"/>
      <c r="J212" s="1"/>
    </row>
    <row r="213" spans="1:10" ht="15">
      <c r="A213" s="1"/>
      <c r="B213" s="1"/>
      <c r="C213" s="1"/>
      <c r="D213" s="1"/>
      <c r="E213" s="6"/>
      <c r="F213" s="6"/>
      <c r="G213" s="6"/>
      <c r="H213" s="6"/>
      <c r="I213" s="1"/>
      <c r="J213" s="1"/>
    </row>
    <row r="214" spans="1:10" ht="15">
      <c r="A214" s="1"/>
      <c r="B214" s="1"/>
      <c r="C214" s="1"/>
      <c r="D214" s="1"/>
      <c r="E214" s="6"/>
      <c r="F214" s="6"/>
      <c r="G214" s="6"/>
      <c r="H214" s="6"/>
      <c r="I214" s="1"/>
      <c r="J214" s="1"/>
    </row>
    <row r="215" spans="1:10" ht="15">
      <c r="A215" s="1" t="s">
        <v>20</v>
      </c>
      <c r="B215" s="1"/>
      <c r="C215" s="1"/>
      <c r="D215" s="1"/>
      <c r="E215" s="6"/>
      <c r="F215" s="6"/>
      <c r="G215" s="6"/>
      <c r="H215" s="6"/>
      <c r="I215" s="1"/>
      <c r="J215" s="1"/>
    </row>
    <row r="216" spans="1:10" ht="15">
      <c r="A216" s="36" t="s">
        <v>144</v>
      </c>
      <c r="B216" s="43"/>
      <c r="C216" s="43"/>
      <c r="D216" s="43"/>
      <c r="E216" s="43"/>
      <c r="F216" s="43"/>
      <c r="G216" s="43"/>
      <c r="H216" s="43"/>
      <c r="I216" s="43"/>
      <c r="J216" s="44"/>
    </row>
    <row r="217" spans="1:10" ht="45">
      <c r="A217" s="12" t="s">
        <v>257</v>
      </c>
      <c r="B217" s="12">
        <v>471.4</v>
      </c>
      <c r="C217" s="12">
        <v>2</v>
      </c>
      <c r="D217" s="12">
        <v>22</v>
      </c>
      <c r="E217" s="15">
        <v>0.04405</v>
      </c>
      <c r="F217" s="15">
        <v>0</v>
      </c>
      <c r="G217" s="15">
        <v>0</v>
      </c>
      <c r="H217" s="15">
        <f>SUM(E217:G217)</f>
        <v>0.04405</v>
      </c>
      <c r="I217" s="14">
        <v>1970</v>
      </c>
      <c r="J217" s="12" t="s">
        <v>256</v>
      </c>
    </row>
    <row r="218" spans="1:10" ht="30">
      <c r="A218" s="12" t="s">
        <v>258</v>
      </c>
      <c r="B218" s="12">
        <v>161.5</v>
      </c>
      <c r="C218" s="12">
        <v>1</v>
      </c>
      <c r="D218" s="12">
        <v>7</v>
      </c>
      <c r="E218" s="15">
        <v>0.020256</v>
      </c>
      <c r="F218" s="15">
        <v>0</v>
      </c>
      <c r="G218" s="15">
        <v>0</v>
      </c>
      <c r="H218" s="15">
        <f aca="true" t="shared" si="6" ref="H218:H232">SUM(E218:G218)</f>
        <v>0.020256</v>
      </c>
      <c r="I218" s="14">
        <v>1989</v>
      </c>
      <c r="J218" s="12" t="s">
        <v>256</v>
      </c>
    </row>
    <row r="219" spans="1:10" ht="30">
      <c r="A219" s="12" t="s">
        <v>259</v>
      </c>
      <c r="B219" s="12">
        <v>66.5</v>
      </c>
      <c r="C219" s="12">
        <v>1</v>
      </c>
      <c r="D219" s="12">
        <v>3</v>
      </c>
      <c r="E219" s="15">
        <v>0.009592</v>
      </c>
      <c r="F219" s="15">
        <v>0</v>
      </c>
      <c r="G219" s="15">
        <v>0</v>
      </c>
      <c r="H219" s="15">
        <f t="shared" si="6"/>
        <v>0.009592</v>
      </c>
      <c r="I219" s="14">
        <v>1962</v>
      </c>
      <c r="J219" s="12" t="s">
        <v>256</v>
      </c>
    </row>
    <row r="220" spans="1:10" ht="30">
      <c r="A220" s="12" t="s">
        <v>260</v>
      </c>
      <c r="B220" s="12">
        <v>124.6</v>
      </c>
      <c r="C220" s="12">
        <v>1</v>
      </c>
      <c r="D220" s="12">
        <v>5</v>
      </c>
      <c r="E220" s="15">
        <v>0.016409</v>
      </c>
      <c r="F220" s="15">
        <v>0</v>
      </c>
      <c r="G220" s="15">
        <v>0</v>
      </c>
      <c r="H220" s="15">
        <f t="shared" si="6"/>
        <v>0.016409</v>
      </c>
      <c r="I220" s="14">
        <v>1962</v>
      </c>
      <c r="J220" s="12" t="s">
        <v>256</v>
      </c>
    </row>
    <row r="221" spans="1:10" ht="30">
      <c r="A221" s="12" t="s">
        <v>261</v>
      </c>
      <c r="B221" s="12">
        <v>129.7</v>
      </c>
      <c r="C221" s="12">
        <v>1</v>
      </c>
      <c r="D221" s="12">
        <v>6</v>
      </c>
      <c r="E221" s="15">
        <v>0.01681</v>
      </c>
      <c r="F221" s="15">
        <v>0</v>
      </c>
      <c r="G221" s="15">
        <v>0</v>
      </c>
      <c r="H221" s="15">
        <f t="shared" si="6"/>
        <v>0.01681</v>
      </c>
      <c r="I221" s="14">
        <v>1962</v>
      </c>
      <c r="J221" s="12" t="s">
        <v>256</v>
      </c>
    </row>
    <row r="222" spans="1:10" ht="30">
      <c r="A222" s="12" t="s">
        <v>262</v>
      </c>
      <c r="B222" s="12">
        <v>95.2</v>
      </c>
      <c r="C222" s="12">
        <v>1</v>
      </c>
      <c r="D222" s="12">
        <v>4</v>
      </c>
      <c r="E222" s="15">
        <v>0.013134</v>
      </c>
      <c r="F222" s="15">
        <v>0</v>
      </c>
      <c r="G222" s="15">
        <v>0</v>
      </c>
      <c r="H222" s="15">
        <f t="shared" si="6"/>
        <v>0.013134</v>
      </c>
      <c r="I222" s="14">
        <v>1964</v>
      </c>
      <c r="J222" s="12" t="s">
        <v>256</v>
      </c>
    </row>
    <row r="223" spans="1:10" ht="30">
      <c r="A223" s="12" t="s">
        <v>263</v>
      </c>
      <c r="B223" s="12">
        <v>488.5</v>
      </c>
      <c r="C223" s="12">
        <v>2</v>
      </c>
      <c r="D223" s="12">
        <v>26</v>
      </c>
      <c r="E223" s="15">
        <v>0.049345</v>
      </c>
      <c r="F223" s="15">
        <v>0</v>
      </c>
      <c r="G223" s="15">
        <v>0</v>
      </c>
      <c r="H223" s="15">
        <f t="shared" si="6"/>
        <v>0.049345</v>
      </c>
      <c r="I223" s="14">
        <v>1965</v>
      </c>
      <c r="J223" s="12" t="s">
        <v>256</v>
      </c>
    </row>
    <row r="224" spans="1:10" ht="30">
      <c r="A224" s="12" t="s">
        <v>264</v>
      </c>
      <c r="B224" s="12">
        <v>473.2</v>
      </c>
      <c r="C224" s="12">
        <v>2</v>
      </c>
      <c r="D224" s="12">
        <v>17</v>
      </c>
      <c r="E224" s="15">
        <v>0.048394</v>
      </c>
      <c r="F224" s="15">
        <v>0</v>
      </c>
      <c r="G224" s="15">
        <v>0</v>
      </c>
      <c r="H224" s="15">
        <f t="shared" si="6"/>
        <v>0.048394</v>
      </c>
      <c r="I224" s="14">
        <v>1963</v>
      </c>
      <c r="J224" s="12" t="s">
        <v>256</v>
      </c>
    </row>
    <row r="225" spans="1:10" ht="30">
      <c r="A225" s="12" t="s">
        <v>265</v>
      </c>
      <c r="B225" s="12">
        <v>62</v>
      </c>
      <c r="C225" s="12">
        <v>1</v>
      </c>
      <c r="D225" s="12">
        <v>2</v>
      </c>
      <c r="E225" s="15">
        <v>0.009072</v>
      </c>
      <c r="F225" s="15">
        <v>0</v>
      </c>
      <c r="G225" s="15">
        <v>0</v>
      </c>
      <c r="H225" s="15">
        <f t="shared" si="6"/>
        <v>0.009072</v>
      </c>
      <c r="I225" s="14">
        <v>1976</v>
      </c>
      <c r="J225" s="12" t="s">
        <v>256</v>
      </c>
    </row>
    <row r="226" spans="1:10" ht="30">
      <c r="A226" s="12" t="s">
        <v>266</v>
      </c>
      <c r="B226" s="12">
        <v>78</v>
      </c>
      <c r="C226" s="12">
        <v>1</v>
      </c>
      <c r="D226" s="12">
        <v>3</v>
      </c>
      <c r="E226" s="15">
        <v>0.011087</v>
      </c>
      <c r="F226" s="15">
        <v>0</v>
      </c>
      <c r="G226" s="15">
        <v>0</v>
      </c>
      <c r="H226" s="15">
        <f t="shared" si="6"/>
        <v>0.011087</v>
      </c>
      <c r="I226" s="14">
        <v>1976</v>
      </c>
      <c r="J226" s="12" t="s">
        <v>256</v>
      </c>
    </row>
    <row r="227" spans="1:10" ht="30">
      <c r="A227" s="12" t="s">
        <v>267</v>
      </c>
      <c r="B227" s="12">
        <v>248.7</v>
      </c>
      <c r="C227" s="12">
        <v>1</v>
      </c>
      <c r="D227" s="12">
        <v>12</v>
      </c>
      <c r="E227" s="15">
        <v>0.031221</v>
      </c>
      <c r="F227" s="15">
        <v>0</v>
      </c>
      <c r="G227" s="15">
        <v>0</v>
      </c>
      <c r="H227" s="15">
        <f t="shared" si="6"/>
        <v>0.031221</v>
      </c>
      <c r="I227" s="14">
        <v>1976</v>
      </c>
      <c r="J227" s="12" t="s">
        <v>256</v>
      </c>
    </row>
    <row r="228" spans="1:10" ht="30">
      <c r="A228" s="12" t="s">
        <v>268</v>
      </c>
      <c r="B228" s="12">
        <v>210.9</v>
      </c>
      <c r="C228" s="12">
        <v>1</v>
      </c>
      <c r="D228" s="12">
        <v>8</v>
      </c>
      <c r="E228" s="15">
        <v>0.030846</v>
      </c>
      <c r="F228" s="15">
        <v>0</v>
      </c>
      <c r="G228" s="15">
        <v>0</v>
      </c>
      <c r="H228" s="15">
        <f t="shared" si="6"/>
        <v>0.030846</v>
      </c>
      <c r="I228" s="14">
        <v>1965</v>
      </c>
      <c r="J228" s="12" t="s">
        <v>256</v>
      </c>
    </row>
    <row r="229" spans="1:10" ht="45">
      <c r="A229" s="12" t="s">
        <v>269</v>
      </c>
      <c r="B229" s="12">
        <v>133.9</v>
      </c>
      <c r="C229" s="12">
        <v>1</v>
      </c>
      <c r="D229" s="12">
        <v>4</v>
      </c>
      <c r="E229" s="15">
        <v>0.017885</v>
      </c>
      <c r="F229" s="15">
        <v>0</v>
      </c>
      <c r="G229" s="15">
        <v>0</v>
      </c>
      <c r="H229" s="15">
        <f t="shared" si="6"/>
        <v>0.017885</v>
      </c>
      <c r="I229" s="14">
        <v>1965</v>
      </c>
      <c r="J229" s="12" t="s">
        <v>256</v>
      </c>
    </row>
    <row r="230" spans="1:10" ht="45">
      <c r="A230" s="12" t="s">
        <v>270</v>
      </c>
      <c r="B230" s="12">
        <v>129.6</v>
      </c>
      <c r="C230" s="12">
        <v>1</v>
      </c>
      <c r="D230" s="12">
        <v>5</v>
      </c>
      <c r="E230" s="15">
        <v>0.016797</v>
      </c>
      <c r="F230" s="15">
        <v>0</v>
      </c>
      <c r="G230" s="15">
        <v>0</v>
      </c>
      <c r="H230" s="15">
        <f t="shared" si="6"/>
        <v>0.016797</v>
      </c>
      <c r="I230" s="14">
        <v>1965</v>
      </c>
      <c r="J230" s="12" t="s">
        <v>256</v>
      </c>
    </row>
    <row r="231" spans="1:10" ht="45">
      <c r="A231" s="12" t="s">
        <v>271</v>
      </c>
      <c r="B231" s="12">
        <v>78</v>
      </c>
      <c r="C231" s="12">
        <v>1</v>
      </c>
      <c r="D231" s="12">
        <v>2</v>
      </c>
      <c r="E231" s="15">
        <v>0.011087</v>
      </c>
      <c r="F231" s="15">
        <v>0</v>
      </c>
      <c r="G231" s="15">
        <v>0</v>
      </c>
      <c r="H231" s="15">
        <f t="shared" si="6"/>
        <v>0.011087</v>
      </c>
      <c r="I231" s="14">
        <v>1965</v>
      </c>
      <c r="J231" s="12" t="s">
        <v>256</v>
      </c>
    </row>
    <row r="232" spans="1:10" ht="45">
      <c r="A232" s="12" t="s">
        <v>272</v>
      </c>
      <c r="B232" s="12">
        <v>129.6</v>
      </c>
      <c r="C232" s="12">
        <v>1</v>
      </c>
      <c r="D232" s="12">
        <v>4</v>
      </c>
      <c r="E232" s="15">
        <v>0.016797</v>
      </c>
      <c r="F232" s="15">
        <v>0</v>
      </c>
      <c r="G232" s="15">
        <v>0</v>
      </c>
      <c r="H232" s="15">
        <f t="shared" si="6"/>
        <v>0.016797</v>
      </c>
      <c r="I232" s="14">
        <v>1965</v>
      </c>
      <c r="J232" s="12" t="s">
        <v>256</v>
      </c>
    </row>
    <row r="233" spans="1:10" ht="15">
      <c r="A233" s="1" t="s">
        <v>20</v>
      </c>
      <c r="B233" s="1">
        <f>SUM(B217:B232)</f>
        <v>3081.3</v>
      </c>
      <c r="C233" s="1"/>
      <c r="D233" s="1"/>
      <c r="E233" s="15">
        <f>SUM(E217:E232)</f>
        <v>0.362782</v>
      </c>
      <c r="F233" s="15">
        <f>SUM(F217:F232)</f>
        <v>0</v>
      </c>
      <c r="G233" s="15">
        <f>SUM(G217:G232)</f>
        <v>0</v>
      </c>
      <c r="H233" s="15">
        <f>SUM(H217:H232)</f>
        <v>0.362782</v>
      </c>
      <c r="I233" s="1"/>
      <c r="J233" s="1"/>
    </row>
    <row r="234" spans="1:10" ht="15">
      <c r="A234" s="36" t="s">
        <v>145</v>
      </c>
      <c r="B234" s="43"/>
      <c r="C234" s="43"/>
      <c r="D234" s="43"/>
      <c r="E234" s="43"/>
      <c r="F234" s="43"/>
      <c r="G234" s="43"/>
      <c r="H234" s="43"/>
      <c r="I234" s="43"/>
      <c r="J234" s="44"/>
    </row>
    <row r="235" spans="1:10" ht="15">
      <c r="A235" s="1"/>
      <c r="B235" s="1"/>
      <c r="C235" s="1"/>
      <c r="D235" s="1"/>
      <c r="E235" s="6"/>
      <c r="F235" s="6"/>
      <c r="G235" s="6"/>
      <c r="H235" s="6"/>
      <c r="I235" s="1"/>
      <c r="J235" s="1"/>
    </row>
    <row r="236" spans="1:10" ht="15">
      <c r="A236" s="1"/>
      <c r="B236" s="1"/>
      <c r="C236" s="1"/>
      <c r="D236" s="1"/>
      <c r="E236" s="6"/>
      <c r="F236" s="6"/>
      <c r="G236" s="6"/>
      <c r="H236" s="6"/>
      <c r="I236" s="1"/>
      <c r="J236" s="1"/>
    </row>
    <row r="237" spans="1:10" ht="15">
      <c r="A237" s="1"/>
      <c r="B237" s="1"/>
      <c r="C237" s="1"/>
      <c r="D237" s="1"/>
      <c r="E237" s="6"/>
      <c r="F237" s="6"/>
      <c r="G237" s="6"/>
      <c r="H237" s="6"/>
      <c r="I237" s="1"/>
      <c r="J237" s="1"/>
    </row>
    <row r="238" spans="1:10" ht="15">
      <c r="A238" s="1" t="s">
        <v>20</v>
      </c>
      <c r="B238" s="1"/>
      <c r="C238" s="1"/>
      <c r="D238" s="1"/>
      <c r="E238" s="6"/>
      <c r="F238" s="6"/>
      <c r="G238" s="6"/>
      <c r="H238" s="6"/>
      <c r="I238" s="1"/>
      <c r="J238" s="1"/>
    </row>
    <row r="239" spans="1:10" ht="15">
      <c r="A239" s="36" t="s">
        <v>146</v>
      </c>
      <c r="B239" s="43"/>
      <c r="C239" s="43"/>
      <c r="D239" s="43"/>
      <c r="E239" s="43"/>
      <c r="F239" s="43"/>
      <c r="G239" s="43"/>
      <c r="H239" s="43"/>
      <c r="I239" s="43"/>
      <c r="J239" s="44"/>
    </row>
    <row r="240" spans="1:10" ht="15">
      <c r="A240" s="1"/>
      <c r="B240" s="1"/>
      <c r="C240" s="1"/>
      <c r="D240" s="1"/>
      <c r="E240" s="6"/>
      <c r="F240" s="6"/>
      <c r="G240" s="6"/>
      <c r="H240" s="6"/>
      <c r="I240" s="1"/>
      <c r="J240" s="1"/>
    </row>
    <row r="241" spans="1:10" ht="15">
      <c r="A241" s="1"/>
      <c r="B241" s="1"/>
      <c r="C241" s="1"/>
      <c r="D241" s="1"/>
      <c r="E241" s="6"/>
      <c r="F241" s="6"/>
      <c r="G241" s="6"/>
      <c r="H241" s="6"/>
      <c r="I241" s="1"/>
      <c r="J241" s="1"/>
    </row>
    <row r="242" spans="1:10" ht="15">
      <c r="A242" s="1"/>
      <c r="B242" s="1"/>
      <c r="C242" s="1"/>
      <c r="D242" s="1"/>
      <c r="E242" s="6"/>
      <c r="F242" s="6"/>
      <c r="G242" s="6"/>
      <c r="H242" s="6"/>
      <c r="I242" s="1"/>
      <c r="J242" s="1"/>
    </row>
    <row r="243" spans="1:10" ht="15">
      <c r="A243" s="1" t="s">
        <v>20</v>
      </c>
      <c r="B243" s="1"/>
      <c r="C243" s="1"/>
      <c r="D243" s="1"/>
      <c r="E243" s="6"/>
      <c r="F243" s="6"/>
      <c r="G243" s="6"/>
      <c r="H243" s="6"/>
      <c r="I243" s="1"/>
      <c r="J243" s="1"/>
    </row>
    <row r="244" spans="1:10" ht="15">
      <c r="A244" s="36" t="s">
        <v>147</v>
      </c>
      <c r="B244" s="43"/>
      <c r="C244" s="43"/>
      <c r="D244" s="43"/>
      <c r="E244" s="43"/>
      <c r="F244" s="43"/>
      <c r="G244" s="43"/>
      <c r="H244" s="43"/>
      <c r="I244" s="43"/>
      <c r="J244" s="44"/>
    </row>
    <row r="245" spans="1:10" ht="15">
      <c r="A245" s="1"/>
      <c r="B245" s="1"/>
      <c r="C245" s="1"/>
      <c r="D245" s="1"/>
      <c r="E245" s="6"/>
      <c r="F245" s="6"/>
      <c r="G245" s="6"/>
      <c r="H245" s="6"/>
      <c r="I245" s="1"/>
      <c r="J245" s="1"/>
    </row>
    <row r="246" spans="1:10" ht="15">
      <c r="A246" s="1"/>
      <c r="B246" s="1"/>
      <c r="C246" s="1"/>
      <c r="D246" s="1"/>
      <c r="E246" s="6"/>
      <c r="F246" s="6"/>
      <c r="G246" s="6"/>
      <c r="H246" s="6"/>
      <c r="I246" s="1"/>
      <c r="J246" s="1"/>
    </row>
    <row r="247" spans="1:10" ht="15">
      <c r="A247" s="1"/>
      <c r="B247" s="1"/>
      <c r="C247" s="1"/>
      <c r="D247" s="1"/>
      <c r="E247" s="6"/>
      <c r="F247" s="6"/>
      <c r="G247" s="6"/>
      <c r="H247" s="6"/>
      <c r="I247" s="1"/>
      <c r="J247" s="1"/>
    </row>
    <row r="248" spans="1:10" ht="15">
      <c r="A248" s="1" t="s">
        <v>20</v>
      </c>
      <c r="B248" s="1"/>
      <c r="C248" s="1"/>
      <c r="D248" s="1"/>
      <c r="E248" s="6"/>
      <c r="F248" s="6"/>
      <c r="G248" s="6"/>
      <c r="H248" s="6"/>
      <c r="I248" s="1"/>
      <c r="J248" s="1"/>
    </row>
    <row r="249" spans="1:10" ht="15">
      <c r="A249" s="36" t="s">
        <v>148</v>
      </c>
      <c r="B249" s="43"/>
      <c r="C249" s="43"/>
      <c r="D249" s="43"/>
      <c r="E249" s="43"/>
      <c r="F249" s="43"/>
      <c r="G249" s="43"/>
      <c r="H249" s="43"/>
      <c r="I249" s="43"/>
      <c r="J249" s="44"/>
    </row>
    <row r="250" spans="1:10" ht="45">
      <c r="A250" s="12" t="s">
        <v>286</v>
      </c>
      <c r="B250" s="12">
        <v>67</v>
      </c>
      <c r="C250" s="12">
        <v>1</v>
      </c>
      <c r="D250" s="12">
        <v>3</v>
      </c>
      <c r="E250" s="15">
        <v>0.008955</v>
      </c>
      <c r="F250" s="15">
        <v>0.002338</v>
      </c>
      <c r="G250" s="15">
        <v>0</v>
      </c>
      <c r="H250" s="15">
        <f aca="true" t="shared" si="7" ref="H250:H259">SUM(E250:G250)</f>
        <v>0.011293</v>
      </c>
      <c r="I250" s="12">
        <v>1990</v>
      </c>
      <c r="J250" s="12" t="s">
        <v>298</v>
      </c>
    </row>
    <row r="251" spans="1:10" ht="45">
      <c r="A251" s="12" t="s">
        <v>287</v>
      </c>
      <c r="B251" s="12">
        <v>86</v>
      </c>
      <c r="C251" s="12">
        <v>1</v>
      </c>
      <c r="D251" s="12">
        <v>8</v>
      </c>
      <c r="E251" s="15">
        <v>0.010898</v>
      </c>
      <c r="F251" s="15">
        <v>0.00374</v>
      </c>
      <c r="G251" s="15">
        <v>0</v>
      </c>
      <c r="H251" s="15">
        <f t="shared" si="7"/>
        <v>0.014638</v>
      </c>
      <c r="I251" s="12">
        <v>1990</v>
      </c>
      <c r="J251" s="12" t="s">
        <v>298</v>
      </c>
    </row>
    <row r="252" spans="1:10" ht="45">
      <c r="A252" s="12" t="s">
        <v>288</v>
      </c>
      <c r="B252" s="12">
        <v>84</v>
      </c>
      <c r="C252" s="12">
        <v>1</v>
      </c>
      <c r="D252" s="12">
        <v>5</v>
      </c>
      <c r="E252" s="15">
        <v>0.010708</v>
      </c>
      <c r="F252" s="15">
        <v>0.002338</v>
      </c>
      <c r="G252" s="15">
        <v>0</v>
      </c>
      <c r="H252" s="15">
        <f t="shared" si="7"/>
        <v>0.013046</v>
      </c>
      <c r="I252" s="12">
        <v>1990</v>
      </c>
      <c r="J252" s="12" t="s">
        <v>298</v>
      </c>
    </row>
    <row r="253" spans="1:10" ht="45">
      <c r="A253" s="12" t="s">
        <v>289</v>
      </c>
      <c r="B253" s="12">
        <v>129.5</v>
      </c>
      <c r="C253" s="12">
        <v>1</v>
      </c>
      <c r="D253" s="12">
        <v>4</v>
      </c>
      <c r="E253" s="15">
        <v>0.015608</v>
      </c>
      <c r="F253" s="15">
        <v>0.00187</v>
      </c>
      <c r="G253" s="15">
        <v>0</v>
      </c>
      <c r="H253" s="15">
        <f t="shared" si="7"/>
        <v>0.017478</v>
      </c>
      <c r="I253" s="12">
        <v>1990</v>
      </c>
      <c r="J253" s="12" t="s">
        <v>298</v>
      </c>
    </row>
    <row r="254" spans="1:10" ht="45">
      <c r="A254" s="12" t="s">
        <v>290</v>
      </c>
      <c r="B254" s="12">
        <v>303</v>
      </c>
      <c r="C254" s="12">
        <v>1</v>
      </c>
      <c r="D254" s="12">
        <v>20</v>
      </c>
      <c r="E254" s="15">
        <v>0.031927</v>
      </c>
      <c r="F254" s="15">
        <v>0.00935</v>
      </c>
      <c r="G254" s="15">
        <v>0</v>
      </c>
      <c r="H254" s="15">
        <f t="shared" si="7"/>
        <v>0.041276999999999994</v>
      </c>
      <c r="I254" s="12">
        <v>1990</v>
      </c>
      <c r="J254" s="12" t="s">
        <v>298</v>
      </c>
    </row>
    <row r="255" spans="1:10" ht="45">
      <c r="A255" s="12" t="s">
        <v>291</v>
      </c>
      <c r="B255" s="12">
        <v>130</v>
      </c>
      <c r="C255" s="12">
        <v>1</v>
      </c>
      <c r="D255" s="12">
        <v>4</v>
      </c>
      <c r="E255" s="15">
        <v>0.015309</v>
      </c>
      <c r="F255" s="15">
        <v>0.00187</v>
      </c>
      <c r="G255" s="15">
        <v>0</v>
      </c>
      <c r="H255" s="15">
        <f t="shared" si="7"/>
        <v>0.017179</v>
      </c>
      <c r="I255" s="12">
        <v>1990</v>
      </c>
      <c r="J255" s="12" t="s">
        <v>298</v>
      </c>
    </row>
    <row r="256" spans="1:10" ht="45">
      <c r="A256" s="12" t="s">
        <v>292</v>
      </c>
      <c r="B256" s="12">
        <v>153</v>
      </c>
      <c r="C256" s="12">
        <v>1</v>
      </c>
      <c r="D256" s="12">
        <v>6</v>
      </c>
      <c r="E256" s="15">
        <v>0.01815</v>
      </c>
      <c r="F256" s="15">
        <v>0.002805</v>
      </c>
      <c r="G256" s="15">
        <v>0</v>
      </c>
      <c r="H256" s="15">
        <f t="shared" si="7"/>
        <v>0.020955</v>
      </c>
      <c r="I256" s="12">
        <v>1990</v>
      </c>
      <c r="J256" s="12" t="s">
        <v>298</v>
      </c>
    </row>
    <row r="257" spans="1:10" ht="45">
      <c r="A257" s="12" t="s">
        <v>293</v>
      </c>
      <c r="B257" s="12">
        <v>149</v>
      </c>
      <c r="C257" s="12">
        <v>1</v>
      </c>
      <c r="D257" s="12">
        <v>6</v>
      </c>
      <c r="E257" s="15">
        <v>0.017929</v>
      </c>
      <c r="F257" s="15">
        <v>0.002805</v>
      </c>
      <c r="G257" s="15">
        <v>0</v>
      </c>
      <c r="H257" s="15">
        <f t="shared" si="7"/>
        <v>0.020734000000000002</v>
      </c>
      <c r="I257" s="12">
        <v>1990</v>
      </c>
      <c r="J257" s="12" t="s">
        <v>298</v>
      </c>
    </row>
    <row r="258" spans="1:10" ht="45">
      <c r="A258" s="12" t="s">
        <v>294</v>
      </c>
      <c r="B258" s="12">
        <v>168</v>
      </c>
      <c r="C258" s="12">
        <v>1</v>
      </c>
      <c r="D258" s="12">
        <v>5</v>
      </c>
      <c r="E258" s="15">
        <v>0.019255</v>
      </c>
      <c r="F258" s="15">
        <v>0.002338</v>
      </c>
      <c r="G258" s="15">
        <v>0</v>
      </c>
      <c r="H258" s="15">
        <f>SUM(E258:G258)</f>
        <v>0.021593</v>
      </c>
      <c r="I258" s="12">
        <v>1990</v>
      </c>
      <c r="J258" s="12" t="s">
        <v>298</v>
      </c>
    </row>
    <row r="259" spans="1:10" ht="45">
      <c r="A259" s="12" t="s">
        <v>295</v>
      </c>
      <c r="B259" s="12">
        <v>156</v>
      </c>
      <c r="C259" s="12">
        <v>1</v>
      </c>
      <c r="D259" s="12">
        <v>7</v>
      </c>
      <c r="E259" s="15">
        <v>0.017756</v>
      </c>
      <c r="F259" s="15">
        <v>0.003273</v>
      </c>
      <c r="G259" s="15">
        <v>0</v>
      </c>
      <c r="H259" s="15">
        <f t="shared" si="7"/>
        <v>0.021029</v>
      </c>
      <c r="I259" s="12">
        <v>1990</v>
      </c>
      <c r="J259" s="12" t="s">
        <v>298</v>
      </c>
    </row>
    <row r="260" spans="1:10" ht="15">
      <c r="A260" s="1" t="s">
        <v>20</v>
      </c>
      <c r="B260" s="1">
        <f>SUM(B250:B259)</f>
        <v>1425.5</v>
      </c>
      <c r="C260" s="1"/>
      <c r="D260" s="1"/>
      <c r="E260" s="15">
        <f>SUM(E250:E259)</f>
        <v>0.16649499999999998</v>
      </c>
      <c r="F260" s="15">
        <f>SUM(F250:F259)</f>
        <v>0.032727</v>
      </c>
      <c r="G260" s="15">
        <f>SUM(G250:G259)</f>
        <v>0</v>
      </c>
      <c r="H260" s="15">
        <f>SUM(H250:H259)</f>
        <v>0.19922199999999998</v>
      </c>
      <c r="I260" s="12"/>
      <c r="J260" s="12"/>
    </row>
    <row r="261" spans="1:10" ht="15">
      <c r="A261" s="36" t="s">
        <v>149</v>
      </c>
      <c r="B261" s="43"/>
      <c r="C261" s="43"/>
      <c r="D261" s="43"/>
      <c r="E261" s="43"/>
      <c r="F261" s="43"/>
      <c r="G261" s="43"/>
      <c r="H261" s="43"/>
      <c r="I261" s="43"/>
      <c r="J261" s="44"/>
    </row>
    <row r="262" spans="1:10" ht="15">
      <c r="A262" s="1"/>
      <c r="B262" s="1"/>
      <c r="C262" s="1"/>
      <c r="D262" s="1"/>
      <c r="E262" s="6"/>
      <c r="F262" s="6"/>
      <c r="G262" s="6"/>
      <c r="H262" s="6"/>
      <c r="I262" s="1"/>
      <c r="J262" s="1"/>
    </row>
    <row r="263" spans="1:10" ht="15">
      <c r="A263" s="1"/>
      <c r="B263" s="1"/>
      <c r="C263" s="1"/>
      <c r="D263" s="1"/>
      <c r="E263" s="6"/>
      <c r="F263" s="6"/>
      <c r="G263" s="6"/>
      <c r="H263" s="6"/>
      <c r="I263" s="1"/>
      <c r="J263" s="1"/>
    </row>
    <row r="264" spans="1:10" ht="15">
      <c r="A264" s="1"/>
      <c r="B264" s="1"/>
      <c r="C264" s="1"/>
      <c r="D264" s="1"/>
      <c r="E264" s="6"/>
      <c r="F264" s="6"/>
      <c r="G264" s="6"/>
      <c r="H264" s="6"/>
      <c r="I264" s="1"/>
      <c r="J264" s="1"/>
    </row>
    <row r="265" spans="1:10" ht="15">
      <c r="A265" s="1" t="s">
        <v>20</v>
      </c>
      <c r="B265" s="1"/>
      <c r="C265" s="1"/>
      <c r="D265" s="1"/>
      <c r="E265" s="6"/>
      <c r="F265" s="6"/>
      <c r="G265" s="6"/>
      <c r="H265" s="6"/>
      <c r="I265" s="1"/>
      <c r="J265" s="1"/>
    </row>
    <row r="266" spans="1:10" ht="15">
      <c r="A266" s="36" t="s">
        <v>150</v>
      </c>
      <c r="B266" s="43"/>
      <c r="C266" s="43"/>
      <c r="D266" s="43"/>
      <c r="E266" s="43"/>
      <c r="F266" s="43"/>
      <c r="G266" s="43"/>
      <c r="H266" s="43"/>
      <c r="I266" s="43"/>
      <c r="J266" s="44"/>
    </row>
    <row r="267" spans="1:10" ht="15">
      <c r="A267" s="1"/>
      <c r="B267" s="1"/>
      <c r="C267" s="1"/>
      <c r="D267" s="1"/>
      <c r="E267" s="6"/>
      <c r="F267" s="6"/>
      <c r="G267" s="6"/>
      <c r="H267" s="6"/>
      <c r="I267" s="1"/>
      <c r="J267" s="1"/>
    </row>
    <row r="268" spans="1:10" ht="15">
      <c r="A268" s="1"/>
      <c r="B268" s="1"/>
      <c r="C268" s="1"/>
      <c r="D268" s="1"/>
      <c r="E268" s="6"/>
      <c r="F268" s="6"/>
      <c r="G268" s="6"/>
      <c r="H268" s="6"/>
      <c r="I268" s="1"/>
      <c r="J268" s="1"/>
    </row>
    <row r="269" spans="1:10" ht="15">
      <c r="A269" s="1"/>
      <c r="B269" s="1"/>
      <c r="C269" s="1"/>
      <c r="D269" s="1"/>
      <c r="E269" s="6"/>
      <c r="F269" s="6"/>
      <c r="G269" s="6"/>
      <c r="H269" s="6"/>
      <c r="I269" s="1"/>
      <c r="J269" s="1"/>
    </row>
    <row r="270" spans="1:10" ht="15">
      <c r="A270" s="1" t="s">
        <v>20</v>
      </c>
      <c r="B270" s="1"/>
      <c r="C270" s="1"/>
      <c r="D270" s="1"/>
      <c r="E270" s="6"/>
      <c r="F270" s="6"/>
      <c r="G270" s="6"/>
      <c r="H270" s="6"/>
      <c r="I270" s="1"/>
      <c r="J270" s="1"/>
    </row>
    <row r="271" spans="1:10" ht="15">
      <c r="A271" s="36" t="s">
        <v>151</v>
      </c>
      <c r="B271" s="43"/>
      <c r="C271" s="43"/>
      <c r="D271" s="43"/>
      <c r="E271" s="43"/>
      <c r="F271" s="43"/>
      <c r="G271" s="43"/>
      <c r="H271" s="43"/>
      <c r="I271" s="43"/>
      <c r="J271" s="44"/>
    </row>
    <row r="272" spans="1:10" ht="15">
      <c r="A272" s="1"/>
      <c r="B272" s="1"/>
      <c r="C272" s="1"/>
      <c r="D272" s="1"/>
      <c r="E272" s="6"/>
      <c r="F272" s="6"/>
      <c r="G272" s="6"/>
      <c r="H272" s="6"/>
      <c r="I272" s="1"/>
      <c r="J272" s="1"/>
    </row>
    <row r="273" spans="1:10" ht="15">
      <c r="A273" s="1"/>
      <c r="B273" s="1"/>
      <c r="C273" s="1"/>
      <c r="D273" s="1"/>
      <c r="E273" s="6"/>
      <c r="F273" s="6"/>
      <c r="G273" s="6"/>
      <c r="H273" s="6"/>
      <c r="I273" s="1"/>
      <c r="J273" s="1"/>
    </row>
    <row r="274" spans="1:10" ht="15">
      <c r="A274" s="1"/>
      <c r="B274" s="1"/>
      <c r="C274" s="1"/>
      <c r="D274" s="1"/>
      <c r="E274" s="6"/>
      <c r="F274" s="6"/>
      <c r="G274" s="6"/>
      <c r="H274" s="6"/>
      <c r="I274" s="1"/>
      <c r="J274" s="1"/>
    </row>
    <row r="275" spans="1:10" ht="15">
      <c r="A275" s="1" t="s">
        <v>20</v>
      </c>
      <c r="B275" s="1"/>
      <c r="C275" s="1"/>
      <c r="D275" s="1"/>
      <c r="E275" s="6"/>
      <c r="F275" s="6"/>
      <c r="G275" s="6"/>
      <c r="H275" s="6"/>
      <c r="I275" s="1"/>
      <c r="J275" s="1"/>
    </row>
    <row r="276" spans="1:10" ht="15">
      <c r="A276" s="36" t="s">
        <v>152</v>
      </c>
      <c r="B276" s="43"/>
      <c r="C276" s="43"/>
      <c r="D276" s="43"/>
      <c r="E276" s="43"/>
      <c r="F276" s="43"/>
      <c r="G276" s="43"/>
      <c r="H276" s="43"/>
      <c r="I276" s="43"/>
      <c r="J276" s="44"/>
    </row>
    <row r="277" spans="1:10" ht="15">
      <c r="A277" s="1"/>
      <c r="B277" s="1"/>
      <c r="C277" s="1"/>
      <c r="D277" s="1"/>
      <c r="E277" s="6"/>
      <c r="F277" s="6"/>
      <c r="G277" s="6"/>
      <c r="H277" s="6"/>
      <c r="I277" s="1"/>
      <c r="J277" s="1"/>
    </row>
    <row r="278" spans="1:10" ht="15">
      <c r="A278" s="1"/>
      <c r="B278" s="1"/>
      <c r="C278" s="1"/>
      <c r="D278" s="1"/>
      <c r="E278" s="6"/>
      <c r="F278" s="6"/>
      <c r="G278" s="6"/>
      <c r="H278" s="6"/>
      <c r="I278" s="1"/>
      <c r="J278" s="1"/>
    </row>
    <row r="279" spans="1:10" ht="15">
      <c r="A279" s="1"/>
      <c r="B279" s="1"/>
      <c r="C279" s="1"/>
      <c r="D279" s="1"/>
      <c r="E279" s="6"/>
      <c r="F279" s="6"/>
      <c r="G279" s="6"/>
      <c r="H279" s="6"/>
      <c r="I279" s="1"/>
      <c r="J279" s="1"/>
    </row>
    <row r="280" spans="1:10" ht="15">
      <c r="A280" s="1" t="s">
        <v>20</v>
      </c>
      <c r="B280" s="1"/>
      <c r="C280" s="1"/>
      <c r="D280" s="1"/>
      <c r="E280" s="6"/>
      <c r="F280" s="6"/>
      <c r="G280" s="6"/>
      <c r="H280" s="6"/>
      <c r="I280" s="1"/>
      <c r="J280" s="1"/>
    </row>
    <row r="281" spans="1:10" ht="15">
      <c r="A281" s="36" t="s">
        <v>153</v>
      </c>
      <c r="B281" s="43"/>
      <c r="C281" s="43"/>
      <c r="D281" s="43"/>
      <c r="E281" s="43"/>
      <c r="F281" s="43"/>
      <c r="G281" s="43"/>
      <c r="H281" s="43"/>
      <c r="I281" s="43"/>
      <c r="J281" s="44"/>
    </row>
    <row r="282" spans="1:10" ht="15">
      <c r="A282" s="1"/>
      <c r="B282" s="1"/>
      <c r="C282" s="1"/>
      <c r="D282" s="1"/>
      <c r="E282" s="6"/>
      <c r="F282" s="6"/>
      <c r="G282" s="6"/>
      <c r="H282" s="6"/>
      <c r="I282" s="1"/>
      <c r="J282" s="1"/>
    </row>
    <row r="283" spans="1:10" ht="15">
      <c r="A283" s="1"/>
      <c r="B283" s="1"/>
      <c r="C283" s="1"/>
      <c r="D283" s="1"/>
      <c r="E283" s="6"/>
      <c r="F283" s="6"/>
      <c r="G283" s="6"/>
      <c r="H283" s="6"/>
      <c r="I283" s="1"/>
      <c r="J283" s="1"/>
    </row>
    <row r="284" spans="1:10" ht="15">
      <c r="A284" s="1"/>
      <c r="B284" s="1"/>
      <c r="C284" s="1"/>
      <c r="D284" s="1"/>
      <c r="E284" s="6"/>
      <c r="F284" s="6"/>
      <c r="G284" s="6"/>
      <c r="H284" s="6"/>
      <c r="I284" s="1"/>
      <c r="J284" s="1"/>
    </row>
    <row r="285" spans="1:10" ht="15">
      <c r="A285" s="1" t="s">
        <v>20</v>
      </c>
      <c r="B285" s="1"/>
      <c r="C285" s="1"/>
      <c r="D285" s="1"/>
      <c r="E285" s="6"/>
      <c r="F285" s="6"/>
      <c r="G285" s="6"/>
      <c r="H285" s="6"/>
      <c r="I285" s="1"/>
      <c r="J285" s="1"/>
    </row>
    <row r="286" spans="1:10" ht="15">
      <c r="A286" s="36" t="s">
        <v>154</v>
      </c>
      <c r="B286" s="43"/>
      <c r="C286" s="43"/>
      <c r="D286" s="43"/>
      <c r="E286" s="43"/>
      <c r="F286" s="43"/>
      <c r="G286" s="43"/>
      <c r="H286" s="43"/>
      <c r="I286" s="43"/>
      <c r="J286" s="44"/>
    </row>
    <row r="287" spans="1:10" ht="15">
      <c r="A287" s="1"/>
      <c r="B287" s="1"/>
      <c r="C287" s="1"/>
      <c r="D287" s="1"/>
      <c r="E287" s="6"/>
      <c r="F287" s="6"/>
      <c r="G287" s="6"/>
      <c r="H287" s="6"/>
      <c r="I287" s="1"/>
      <c r="J287" s="1"/>
    </row>
    <row r="288" spans="1:10" ht="15">
      <c r="A288" s="1"/>
      <c r="B288" s="1"/>
      <c r="C288" s="1"/>
      <c r="D288" s="1"/>
      <c r="E288" s="6"/>
      <c r="F288" s="6"/>
      <c r="G288" s="6"/>
      <c r="H288" s="6"/>
      <c r="I288" s="1"/>
      <c r="J288" s="1"/>
    </row>
    <row r="289" spans="1:10" ht="15">
      <c r="A289" s="1"/>
      <c r="B289" s="1"/>
      <c r="C289" s="1"/>
      <c r="D289" s="1"/>
      <c r="E289" s="6"/>
      <c r="F289" s="6"/>
      <c r="G289" s="6"/>
      <c r="H289" s="6"/>
      <c r="I289" s="1"/>
      <c r="J289" s="1"/>
    </row>
    <row r="290" spans="1:10" ht="15">
      <c r="A290" s="1" t="s">
        <v>20</v>
      </c>
      <c r="B290" s="1"/>
      <c r="C290" s="1"/>
      <c r="D290" s="1"/>
      <c r="E290" s="6"/>
      <c r="F290" s="6"/>
      <c r="G290" s="6"/>
      <c r="H290" s="6"/>
      <c r="I290" s="1"/>
      <c r="J290" s="1"/>
    </row>
  </sheetData>
  <sheetProtection/>
  <mergeCells count="55">
    <mergeCell ref="A266:J266"/>
    <mergeCell ref="A271:J271"/>
    <mergeCell ref="A276:J276"/>
    <mergeCell ref="A281:J281"/>
    <mergeCell ref="A286:J286"/>
    <mergeCell ref="A216:J216"/>
    <mergeCell ref="A234:J234"/>
    <mergeCell ref="A239:J239"/>
    <mergeCell ref="A244:J244"/>
    <mergeCell ref="A249:J249"/>
    <mergeCell ref="A261:J261"/>
    <mergeCell ref="A188:J188"/>
    <mergeCell ref="A192:J192"/>
    <mergeCell ref="A196:J196"/>
    <mergeCell ref="A201:J201"/>
    <mergeCell ref="A206:J206"/>
    <mergeCell ref="A211:J211"/>
    <mergeCell ref="A131:J131"/>
    <mergeCell ref="A136:J136"/>
    <mergeCell ref="A141:J141"/>
    <mergeCell ref="A149:J149"/>
    <mergeCell ref="A165:J165"/>
    <mergeCell ref="A179:J179"/>
    <mergeCell ref="A91:J91"/>
    <mergeCell ref="A95:J95"/>
    <mergeCell ref="A99:J99"/>
    <mergeCell ref="A103:J103"/>
    <mergeCell ref="A120:J120"/>
    <mergeCell ref="A128:J128"/>
    <mergeCell ref="A9:J9"/>
    <mergeCell ref="A16:J16"/>
    <mergeCell ref="A21:J21"/>
    <mergeCell ref="A77:J77"/>
    <mergeCell ref="A82:J82"/>
    <mergeCell ref="A87:J87"/>
    <mergeCell ref="A48:J48"/>
    <mergeCell ref="A72:J72"/>
    <mergeCell ref="A44:J44"/>
    <mergeCell ref="A1:J1"/>
    <mergeCell ref="A2:A3"/>
    <mergeCell ref="B2:B3"/>
    <mergeCell ref="C2:C3"/>
    <mergeCell ref="D2:D3"/>
    <mergeCell ref="E2:H2"/>
    <mergeCell ref="I2:I3"/>
    <mergeCell ref="A4:J4"/>
    <mergeCell ref="J2:J3"/>
    <mergeCell ref="A52:J52"/>
    <mergeCell ref="A57:J57"/>
    <mergeCell ref="A62:J62"/>
    <mergeCell ref="A67:J67"/>
    <mergeCell ref="A25:J25"/>
    <mergeCell ref="A31:J31"/>
    <mergeCell ref="A36:J36"/>
    <mergeCell ref="A40:J40"/>
  </mergeCells>
  <printOptions/>
  <pageMargins left="0.5905511811023623" right="0.7086614173228347" top="0.7480314960629921" bottom="0.3937007874015748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5"/>
  <sheetViews>
    <sheetView zoomScalePageLayoutView="0" workbookViewId="0" topLeftCell="A1">
      <pane ySplit="3" topLeftCell="A259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22.28125" style="0" customWidth="1"/>
    <col min="2" max="2" width="13.00390625" style="0" customWidth="1"/>
    <col min="3" max="3" width="11.57421875" style="0" customWidth="1"/>
    <col min="4" max="4" width="18.140625" style="0" customWidth="1"/>
    <col min="5" max="8" width="13.7109375" style="0" customWidth="1"/>
    <col min="9" max="9" width="16.140625" style="0" customWidth="1"/>
  </cols>
  <sheetData>
    <row r="1" spans="1:9" ht="22.5" customHeight="1">
      <c r="A1" s="47" t="s">
        <v>312</v>
      </c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8" t="s">
        <v>9</v>
      </c>
      <c r="B2" s="49" t="s">
        <v>11</v>
      </c>
      <c r="C2" s="53" t="s">
        <v>10</v>
      </c>
      <c r="D2" s="53" t="s">
        <v>21</v>
      </c>
      <c r="E2" s="50" t="s">
        <v>13</v>
      </c>
      <c r="F2" s="51"/>
      <c r="G2" s="51"/>
      <c r="H2" s="52"/>
      <c r="I2" s="45" t="s">
        <v>18</v>
      </c>
    </row>
    <row r="3" spans="1:9" ht="15">
      <c r="A3" s="48"/>
      <c r="B3" s="49"/>
      <c r="C3" s="54"/>
      <c r="D3" s="54"/>
      <c r="E3" s="6" t="s">
        <v>14</v>
      </c>
      <c r="F3" s="6" t="s">
        <v>15</v>
      </c>
      <c r="G3" s="6" t="s">
        <v>16</v>
      </c>
      <c r="H3" s="6" t="s">
        <v>17</v>
      </c>
      <c r="I3" s="46"/>
    </row>
    <row r="4" spans="1:9" ht="15">
      <c r="A4" s="36" t="s">
        <v>37</v>
      </c>
      <c r="B4" s="43"/>
      <c r="C4" s="43"/>
      <c r="D4" s="43"/>
      <c r="E4" s="43"/>
      <c r="F4" s="43"/>
      <c r="G4" s="43"/>
      <c r="H4" s="43"/>
      <c r="I4" s="44"/>
    </row>
    <row r="5" spans="1:9" ht="45">
      <c r="A5" s="12" t="s">
        <v>39</v>
      </c>
      <c r="B5" s="12">
        <v>120</v>
      </c>
      <c r="C5" s="12">
        <v>1</v>
      </c>
      <c r="D5" s="12" t="s">
        <v>38</v>
      </c>
      <c r="E5" s="6">
        <v>0.0068</v>
      </c>
      <c r="F5" s="6">
        <v>0.000143</v>
      </c>
      <c r="G5" s="6">
        <v>0</v>
      </c>
      <c r="H5" s="6">
        <f>SUM(E5:G5)</f>
        <v>0.0069429999999999995</v>
      </c>
      <c r="I5" s="9" t="s">
        <v>40</v>
      </c>
    </row>
    <row r="6" spans="1:9" ht="45">
      <c r="A6" s="12" t="s">
        <v>41</v>
      </c>
      <c r="B6" s="12">
        <v>452.6</v>
      </c>
      <c r="C6" s="12">
        <v>1</v>
      </c>
      <c r="D6" s="12" t="s">
        <v>42</v>
      </c>
      <c r="E6" s="6">
        <v>0.0375</v>
      </c>
      <c r="F6" s="6">
        <v>0.00028</v>
      </c>
      <c r="G6" s="6">
        <v>0</v>
      </c>
      <c r="H6" s="6">
        <f>SUM(E6:G6)</f>
        <v>0.03778</v>
      </c>
      <c r="I6" s="9" t="s">
        <v>40</v>
      </c>
    </row>
    <row r="7" spans="1:9" ht="45">
      <c r="A7" s="12" t="s">
        <v>43</v>
      </c>
      <c r="B7" s="12">
        <v>142.2</v>
      </c>
      <c r="C7" s="12">
        <v>1</v>
      </c>
      <c r="D7" s="12" t="s">
        <v>42</v>
      </c>
      <c r="E7" s="6">
        <v>0.0107</v>
      </c>
      <c r="F7" s="6">
        <v>0.0033</v>
      </c>
      <c r="G7" s="6">
        <v>0</v>
      </c>
      <c r="H7" s="6">
        <f>SUM(H5:H6)</f>
        <v>0.044723</v>
      </c>
      <c r="I7" s="9" t="s">
        <v>40</v>
      </c>
    </row>
    <row r="8" spans="1:9" ht="15">
      <c r="A8" s="11" t="s">
        <v>20</v>
      </c>
      <c r="B8" s="12"/>
      <c r="C8" s="12"/>
      <c r="D8" s="12"/>
      <c r="E8" s="6">
        <f>SUM(E5:E7)</f>
        <v>0.055</v>
      </c>
      <c r="F8" s="6">
        <f>SUM(F5:F7)</f>
        <v>0.0037229999999999997</v>
      </c>
      <c r="G8" s="6">
        <f>SUM(E8:F8)</f>
        <v>0.058723</v>
      </c>
      <c r="H8" s="6">
        <f>SUM(G8)</f>
        <v>0.058723</v>
      </c>
      <c r="I8" s="9"/>
    </row>
    <row r="9" spans="1:9" ht="15">
      <c r="A9" s="36" t="s">
        <v>34</v>
      </c>
      <c r="B9" s="43"/>
      <c r="C9" s="43"/>
      <c r="D9" s="43"/>
      <c r="E9" s="43"/>
      <c r="F9" s="43"/>
      <c r="G9" s="43"/>
      <c r="H9" s="43"/>
      <c r="I9" s="44"/>
    </row>
    <row r="10" spans="1:9" ht="45">
      <c r="A10" s="12" t="s">
        <v>44</v>
      </c>
      <c r="B10" s="14">
        <v>64.8</v>
      </c>
      <c r="C10" s="14">
        <v>1</v>
      </c>
      <c r="D10" s="14" t="s">
        <v>42</v>
      </c>
      <c r="E10" s="6">
        <v>0.0238</v>
      </c>
      <c r="F10" s="6">
        <v>0.000275</v>
      </c>
      <c r="G10" s="6">
        <v>0</v>
      </c>
      <c r="H10" s="6">
        <f>SUM(E10:G10)</f>
        <v>0.024075000000000003</v>
      </c>
      <c r="I10" s="9" t="s">
        <v>40</v>
      </c>
    </row>
    <row r="11" spans="1:9" ht="45">
      <c r="A11" s="12" t="s">
        <v>45</v>
      </c>
      <c r="B11" s="14">
        <v>143</v>
      </c>
      <c r="C11" s="14">
        <v>1</v>
      </c>
      <c r="D11" s="14" t="s">
        <v>42</v>
      </c>
      <c r="E11" s="6">
        <v>0.01287</v>
      </c>
      <c r="F11" s="6">
        <v>0.000138</v>
      </c>
      <c r="G11" s="6">
        <v>0</v>
      </c>
      <c r="H11" s="6">
        <f>SUM(E11:G11)</f>
        <v>0.013007999999999999</v>
      </c>
      <c r="I11" s="9" t="s">
        <v>40</v>
      </c>
    </row>
    <row r="12" spans="1:9" ht="45">
      <c r="A12" s="12" t="s">
        <v>46</v>
      </c>
      <c r="B12" s="14">
        <v>186.4</v>
      </c>
      <c r="C12" s="14">
        <v>1</v>
      </c>
      <c r="D12" s="14" t="s">
        <v>42</v>
      </c>
      <c r="E12" s="6">
        <v>0.016792</v>
      </c>
      <c r="F12" s="6">
        <v>0.000286</v>
      </c>
      <c r="G12" s="6">
        <v>0</v>
      </c>
      <c r="H12" s="6">
        <f>SUM(H10:H11)</f>
        <v>0.037083000000000005</v>
      </c>
      <c r="I12" s="9" t="s">
        <v>40</v>
      </c>
    </row>
    <row r="13" spans="1:9" ht="45">
      <c r="A13" s="12" t="s">
        <v>47</v>
      </c>
      <c r="B13" s="14">
        <v>114</v>
      </c>
      <c r="C13" s="14">
        <v>1</v>
      </c>
      <c r="D13" s="14" t="s">
        <v>42</v>
      </c>
      <c r="E13" s="6">
        <v>0.010221</v>
      </c>
      <c r="F13" s="6">
        <v>0.000413</v>
      </c>
      <c r="G13" s="6">
        <v>0</v>
      </c>
      <c r="H13" s="6">
        <f aca="true" t="shared" si="0" ref="H13:H48">SUM(E13:G13)</f>
        <v>0.010634</v>
      </c>
      <c r="I13" s="9" t="s">
        <v>40</v>
      </c>
    </row>
    <row r="14" spans="1:9" ht="45">
      <c r="A14" s="12" t="s">
        <v>48</v>
      </c>
      <c r="B14" s="14">
        <v>37.2</v>
      </c>
      <c r="C14" s="14">
        <v>1</v>
      </c>
      <c r="D14" s="14" t="s">
        <v>49</v>
      </c>
      <c r="E14" s="6">
        <v>0.003358</v>
      </c>
      <c r="F14" s="6">
        <v>0</v>
      </c>
      <c r="G14" s="6">
        <v>0</v>
      </c>
      <c r="H14" s="6">
        <f t="shared" si="0"/>
        <v>0.003358</v>
      </c>
      <c r="I14" s="9" t="s">
        <v>40</v>
      </c>
    </row>
    <row r="15" spans="1:9" ht="45">
      <c r="A15" s="12" t="s">
        <v>50</v>
      </c>
      <c r="B15" s="14">
        <v>321</v>
      </c>
      <c r="C15" s="14">
        <v>1</v>
      </c>
      <c r="D15" s="14" t="s">
        <v>42</v>
      </c>
      <c r="E15" s="6">
        <v>0.028368</v>
      </c>
      <c r="F15" s="6">
        <v>0.000286</v>
      </c>
      <c r="G15" s="6">
        <v>0</v>
      </c>
      <c r="H15" s="6">
        <f t="shared" si="0"/>
        <v>0.028654000000000002</v>
      </c>
      <c r="I15" s="9" t="s">
        <v>40</v>
      </c>
    </row>
    <row r="16" spans="1:9" ht="45">
      <c r="A16" s="12" t="s">
        <v>51</v>
      </c>
      <c r="B16" s="14">
        <v>229.4</v>
      </c>
      <c r="C16" s="14">
        <v>1</v>
      </c>
      <c r="D16" s="14" t="s">
        <v>42</v>
      </c>
      <c r="E16" s="6">
        <v>0.016843</v>
      </c>
      <c r="F16" s="6">
        <v>0.000187</v>
      </c>
      <c r="G16" s="6">
        <v>0</v>
      </c>
      <c r="H16" s="6">
        <f t="shared" si="0"/>
        <v>0.01703</v>
      </c>
      <c r="I16" s="9" t="s">
        <v>40</v>
      </c>
    </row>
    <row r="17" spans="1:9" ht="45">
      <c r="A17" s="12" t="s">
        <v>52</v>
      </c>
      <c r="B17" s="14">
        <v>16</v>
      </c>
      <c r="C17" s="14">
        <v>1</v>
      </c>
      <c r="D17" s="14" t="s">
        <v>49</v>
      </c>
      <c r="E17" s="6">
        <v>0.001685</v>
      </c>
      <c r="F17" s="6">
        <v>0</v>
      </c>
      <c r="G17" s="6">
        <v>0</v>
      </c>
      <c r="H17" s="6">
        <f t="shared" si="0"/>
        <v>0.001685</v>
      </c>
      <c r="I17" s="9" t="s">
        <v>40</v>
      </c>
    </row>
    <row r="18" spans="1:9" ht="45">
      <c r="A18" s="12" t="s">
        <v>53</v>
      </c>
      <c r="B18" s="14">
        <v>312</v>
      </c>
      <c r="C18" s="14">
        <v>1</v>
      </c>
      <c r="D18" s="14" t="s">
        <v>42</v>
      </c>
      <c r="E18" s="6">
        <v>0.029447</v>
      </c>
      <c r="F18" s="6">
        <v>0.000215</v>
      </c>
      <c r="G18" s="6">
        <v>0</v>
      </c>
      <c r="H18" s="6">
        <f t="shared" si="0"/>
        <v>0.029662</v>
      </c>
      <c r="I18" s="9" t="s">
        <v>40</v>
      </c>
    </row>
    <row r="19" spans="1:9" ht="45">
      <c r="A19" s="12" t="s">
        <v>57</v>
      </c>
      <c r="B19" s="14">
        <v>687</v>
      </c>
      <c r="C19" s="14">
        <v>1</v>
      </c>
      <c r="D19" s="14" t="s">
        <v>42</v>
      </c>
      <c r="E19" s="15">
        <v>0.063027</v>
      </c>
      <c r="F19" s="15">
        <v>0.000825</v>
      </c>
      <c r="G19" s="15">
        <v>0</v>
      </c>
      <c r="H19" s="15">
        <f t="shared" si="0"/>
        <v>0.063852</v>
      </c>
      <c r="I19" s="9" t="s">
        <v>40</v>
      </c>
    </row>
    <row r="20" spans="1:9" ht="45">
      <c r="A20" s="12" t="s">
        <v>58</v>
      </c>
      <c r="B20" s="14">
        <v>32.9</v>
      </c>
      <c r="C20" s="14">
        <v>1</v>
      </c>
      <c r="D20" s="14" t="s">
        <v>49</v>
      </c>
      <c r="E20" s="15">
        <v>0.004256</v>
      </c>
      <c r="F20" s="15">
        <v>0</v>
      </c>
      <c r="G20" s="15">
        <v>0</v>
      </c>
      <c r="H20" s="15">
        <f t="shared" si="0"/>
        <v>0.004256</v>
      </c>
      <c r="I20" s="9" t="s">
        <v>40</v>
      </c>
    </row>
    <row r="21" spans="1:9" ht="45">
      <c r="A21" s="12" t="s">
        <v>59</v>
      </c>
      <c r="B21" s="14">
        <v>60.5</v>
      </c>
      <c r="C21" s="14">
        <v>1</v>
      </c>
      <c r="D21" s="14" t="s">
        <v>49</v>
      </c>
      <c r="E21" s="15">
        <v>0.007834</v>
      </c>
      <c r="F21" s="15">
        <v>0</v>
      </c>
      <c r="G21" s="15">
        <v>0</v>
      </c>
      <c r="H21" s="15">
        <f t="shared" si="0"/>
        <v>0.007834</v>
      </c>
      <c r="I21" s="9" t="s">
        <v>40</v>
      </c>
    </row>
    <row r="22" spans="1:9" ht="45">
      <c r="A22" s="12" t="s">
        <v>60</v>
      </c>
      <c r="B22" s="14">
        <v>60.5</v>
      </c>
      <c r="C22" s="14">
        <v>1</v>
      </c>
      <c r="D22" s="14" t="s">
        <v>49</v>
      </c>
      <c r="E22" s="15">
        <v>0.011123</v>
      </c>
      <c r="F22" s="15">
        <v>0</v>
      </c>
      <c r="G22" s="15">
        <v>0</v>
      </c>
      <c r="H22" s="15">
        <f t="shared" si="0"/>
        <v>0.011123</v>
      </c>
      <c r="I22" s="9" t="s">
        <v>40</v>
      </c>
    </row>
    <row r="23" spans="1:9" ht="45">
      <c r="A23" s="12" t="s">
        <v>61</v>
      </c>
      <c r="B23" s="14">
        <v>409.3</v>
      </c>
      <c r="C23" s="14">
        <v>2</v>
      </c>
      <c r="D23" s="14" t="s">
        <v>42</v>
      </c>
      <c r="E23" s="15">
        <v>0.057552</v>
      </c>
      <c r="F23" s="15">
        <v>0.0165</v>
      </c>
      <c r="G23" s="15">
        <v>0</v>
      </c>
      <c r="H23" s="15">
        <f t="shared" si="0"/>
        <v>0.074052</v>
      </c>
      <c r="I23" s="9" t="s">
        <v>40</v>
      </c>
    </row>
    <row r="24" spans="1:9" ht="45">
      <c r="A24" s="12" t="s">
        <v>62</v>
      </c>
      <c r="B24" s="14">
        <v>480</v>
      </c>
      <c r="C24" s="14">
        <v>1</v>
      </c>
      <c r="D24" s="14" t="s">
        <v>42</v>
      </c>
      <c r="E24" s="15">
        <v>0.047174</v>
      </c>
      <c r="F24" s="15">
        <v>0.00055</v>
      </c>
      <c r="G24" s="15">
        <v>0</v>
      </c>
      <c r="H24" s="15">
        <f t="shared" si="0"/>
        <v>0.047724</v>
      </c>
      <c r="I24" s="9" t="s">
        <v>40</v>
      </c>
    </row>
    <row r="25" spans="1:9" ht="45">
      <c r="A25" s="12" t="s">
        <v>63</v>
      </c>
      <c r="B25" s="14">
        <v>5</v>
      </c>
      <c r="C25" s="14">
        <v>1</v>
      </c>
      <c r="D25" s="14" t="s">
        <v>49</v>
      </c>
      <c r="E25" s="15">
        <v>0.000782</v>
      </c>
      <c r="F25" s="15">
        <v>0</v>
      </c>
      <c r="G25" s="15">
        <v>0</v>
      </c>
      <c r="H25" s="15">
        <f t="shared" si="0"/>
        <v>0.000782</v>
      </c>
      <c r="I25" s="9" t="s">
        <v>40</v>
      </c>
    </row>
    <row r="26" spans="1:9" ht="30">
      <c r="A26" s="12" t="s">
        <v>64</v>
      </c>
      <c r="B26" s="14">
        <v>798</v>
      </c>
      <c r="C26" s="14">
        <v>2</v>
      </c>
      <c r="D26" s="14" t="s">
        <v>42</v>
      </c>
      <c r="E26" s="15">
        <v>0.045925</v>
      </c>
      <c r="F26" s="15">
        <v>0.0011</v>
      </c>
      <c r="G26" s="15">
        <v>0</v>
      </c>
      <c r="H26" s="15">
        <f t="shared" si="0"/>
        <v>0.047025</v>
      </c>
      <c r="I26" s="9" t="s">
        <v>65</v>
      </c>
    </row>
    <row r="27" spans="1:9" ht="30">
      <c r="A27" s="12" t="s">
        <v>66</v>
      </c>
      <c r="B27" s="14">
        <v>575</v>
      </c>
      <c r="C27" s="14">
        <v>2</v>
      </c>
      <c r="D27" s="14" t="s">
        <v>42</v>
      </c>
      <c r="E27" s="15">
        <v>0.035935</v>
      </c>
      <c r="F27" s="15">
        <v>0.000688</v>
      </c>
      <c r="G27" s="15">
        <v>0</v>
      </c>
      <c r="H27" s="15">
        <f t="shared" si="0"/>
        <v>0.036623</v>
      </c>
      <c r="I27" s="9" t="s">
        <v>65</v>
      </c>
    </row>
    <row r="28" spans="1:9" ht="30">
      <c r="A28" s="12" t="s">
        <v>67</v>
      </c>
      <c r="B28" s="14">
        <v>434</v>
      </c>
      <c r="C28" s="14">
        <v>1</v>
      </c>
      <c r="D28" s="14" t="s">
        <v>42</v>
      </c>
      <c r="E28" s="15">
        <v>0.036966</v>
      </c>
      <c r="F28" s="15">
        <v>0.00055</v>
      </c>
      <c r="G28" s="15">
        <v>0</v>
      </c>
      <c r="H28" s="15">
        <f t="shared" si="0"/>
        <v>0.037516</v>
      </c>
      <c r="I28" s="9" t="s">
        <v>68</v>
      </c>
    </row>
    <row r="29" spans="1:9" ht="15">
      <c r="A29" s="12" t="s">
        <v>69</v>
      </c>
      <c r="B29" s="14">
        <v>360</v>
      </c>
      <c r="C29" s="14">
        <v>2</v>
      </c>
      <c r="D29" s="14" t="s">
        <v>42</v>
      </c>
      <c r="E29" s="15">
        <v>0.03542</v>
      </c>
      <c r="F29" s="15">
        <v>0.000825</v>
      </c>
      <c r="G29" s="15">
        <v>0</v>
      </c>
      <c r="H29" s="15">
        <f t="shared" si="0"/>
        <v>0.036245</v>
      </c>
      <c r="I29" s="9" t="s">
        <v>70</v>
      </c>
    </row>
    <row r="30" spans="1:9" ht="30">
      <c r="A30" s="12" t="s">
        <v>71</v>
      </c>
      <c r="B30" s="14">
        <v>580</v>
      </c>
      <c r="C30" s="14">
        <v>2</v>
      </c>
      <c r="D30" s="14" t="s">
        <v>42</v>
      </c>
      <c r="E30" s="15">
        <v>0.058088</v>
      </c>
      <c r="F30" s="15">
        <v>0.001375</v>
      </c>
      <c r="G30" s="15">
        <v>0</v>
      </c>
      <c r="H30" s="15">
        <f t="shared" si="0"/>
        <v>0.059463</v>
      </c>
      <c r="I30" s="9" t="s">
        <v>72</v>
      </c>
    </row>
    <row r="31" spans="1:9" ht="30">
      <c r="A31" s="12" t="s">
        <v>73</v>
      </c>
      <c r="B31" s="14">
        <v>12</v>
      </c>
      <c r="C31" s="14">
        <v>1</v>
      </c>
      <c r="D31" s="14" t="s">
        <v>49</v>
      </c>
      <c r="E31" s="15">
        <v>0.001217</v>
      </c>
      <c r="F31" s="15">
        <v>0</v>
      </c>
      <c r="G31" s="15">
        <v>0</v>
      </c>
      <c r="H31" s="15">
        <f t="shared" si="0"/>
        <v>0.001217</v>
      </c>
      <c r="I31" s="9" t="s">
        <v>72</v>
      </c>
    </row>
    <row r="32" spans="1:9" ht="30">
      <c r="A32" s="12" t="s">
        <v>73</v>
      </c>
      <c r="B32" s="14">
        <v>84</v>
      </c>
      <c r="C32" s="14">
        <v>1</v>
      </c>
      <c r="D32" s="14" t="s">
        <v>49</v>
      </c>
      <c r="E32" s="15">
        <v>0.008814</v>
      </c>
      <c r="F32" s="15">
        <v>0</v>
      </c>
      <c r="G32" s="15">
        <v>0</v>
      </c>
      <c r="H32" s="15">
        <f t="shared" si="0"/>
        <v>0.008814</v>
      </c>
      <c r="I32" s="9" t="s">
        <v>72</v>
      </c>
    </row>
    <row r="33" spans="1:9" ht="30">
      <c r="A33" s="12" t="s">
        <v>77</v>
      </c>
      <c r="B33" s="14">
        <v>1596</v>
      </c>
      <c r="C33" s="14">
        <v>2</v>
      </c>
      <c r="D33" s="14" t="s">
        <v>42</v>
      </c>
      <c r="E33" s="15">
        <v>0.211025</v>
      </c>
      <c r="F33" s="15">
        <v>0.018975</v>
      </c>
      <c r="G33" s="15">
        <v>0</v>
      </c>
      <c r="H33" s="15">
        <f t="shared" si="0"/>
        <v>0.22999999999999998</v>
      </c>
      <c r="I33" s="9" t="s">
        <v>75</v>
      </c>
    </row>
    <row r="34" spans="1:9" ht="30">
      <c r="A34" s="12" t="s">
        <v>78</v>
      </c>
      <c r="B34" s="14">
        <v>13</v>
      </c>
      <c r="C34" s="14">
        <v>1</v>
      </c>
      <c r="D34" s="14" t="s">
        <v>49</v>
      </c>
      <c r="E34" s="15">
        <v>0.006977</v>
      </c>
      <c r="F34" s="15">
        <v>0</v>
      </c>
      <c r="G34" s="15">
        <v>0</v>
      </c>
      <c r="H34" s="15">
        <f t="shared" si="0"/>
        <v>0.006977</v>
      </c>
      <c r="I34" s="10" t="s">
        <v>75</v>
      </c>
    </row>
    <row r="35" spans="1:9" ht="30">
      <c r="A35" s="12" t="s">
        <v>79</v>
      </c>
      <c r="B35" s="14">
        <v>60</v>
      </c>
      <c r="C35" s="14">
        <v>1</v>
      </c>
      <c r="D35" s="14" t="s">
        <v>42</v>
      </c>
      <c r="E35" s="15">
        <v>0.003714</v>
      </c>
      <c r="F35" s="15">
        <v>0.001788</v>
      </c>
      <c r="G35" s="15">
        <v>0</v>
      </c>
      <c r="H35" s="15">
        <f t="shared" si="0"/>
        <v>0.005502</v>
      </c>
      <c r="I35" s="10" t="s">
        <v>75</v>
      </c>
    </row>
    <row r="36" spans="1:9" ht="30">
      <c r="A36" s="12" t="s">
        <v>80</v>
      </c>
      <c r="B36" s="14">
        <v>5</v>
      </c>
      <c r="C36" s="14">
        <v>1</v>
      </c>
      <c r="D36" s="14" t="s">
        <v>49</v>
      </c>
      <c r="E36" s="15">
        <v>0.002684</v>
      </c>
      <c r="F36" s="15">
        <v>0</v>
      </c>
      <c r="G36" s="15">
        <v>0</v>
      </c>
      <c r="H36" s="15">
        <f t="shared" si="0"/>
        <v>0.002684</v>
      </c>
      <c r="I36" s="10" t="s">
        <v>75</v>
      </c>
    </row>
    <row r="37" spans="1:9" ht="30">
      <c r="A37" s="12" t="s">
        <v>81</v>
      </c>
      <c r="B37" s="14">
        <v>5</v>
      </c>
      <c r="C37" s="14">
        <v>1</v>
      </c>
      <c r="D37" s="14" t="s">
        <v>49</v>
      </c>
      <c r="E37" s="15">
        <v>0.002684</v>
      </c>
      <c r="F37" s="15">
        <v>0</v>
      </c>
      <c r="G37" s="15">
        <v>0</v>
      </c>
      <c r="H37" s="15">
        <f t="shared" si="0"/>
        <v>0.002684</v>
      </c>
      <c r="I37" s="10" t="s">
        <v>75</v>
      </c>
    </row>
    <row r="38" spans="1:9" ht="30">
      <c r="A38" s="12" t="s">
        <v>82</v>
      </c>
      <c r="B38" s="14">
        <v>53</v>
      </c>
      <c r="C38" s="14">
        <v>1</v>
      </c>
      <c r="D38" s="14" t="s">
        <v>49</v>
      </c>
      <c r="E38" s="15">
        <v>0.005246</v>
      </c>
      <c r="F38" s="15">
        <v>0</v>
      </c>
      <c r="G38" s="15">
        <v>0</v>
      </c>
      <c r="H38" s="15">
        <f t="shared" si="0"/>
        <v>0.005246</v>
      </c>
      <c r="I38" s="10" t="s">
        <v>75</v>
      </c>
    </row>
    <row r="39" spans="1:9" ht="30">
      <c r="A39" s="12" t="s">
        <v>83</v>
      </c>
      <c r="B39" s="14">
        <v>504</v>
      </c>
      <c r="C39" s="14">
        <v>1</v>
      </c>
      <c r="D39" s="14" t="s">
        <v>42</v>
      </c>
      <c r="E39" s="15">
        <v>0.036796</v>
      </c>
      <c r="F39" s="15">
        <v>0.00055</v>
      </c>
      <c r="G39" s="15">
        <v>0</v>
      </c>
      <c r="H39" s="15">
        <f t="shared" si="0"/>
        <v>0.037346000000000004</v>
      </c>
      <c r="I39" s="10" t="s">
        <v>75</v>
      </c>
    </row>
    <row r="40" spans="1:9" ht="30">
      <c r="A40" s="12" t="s">
        <v>84</v>
      </c>
      <c r="B40" s="14">
        <v>504</v>
      </c>
      <c r="C40" s="14">
        <v>1</v>
      </c>
      <c r="D40" s="14" t="s">
        <v>42</v>
      </c>
      <c r="E40" s="15">
        <v>0.036796</v>
      </c>
      <c r="F40" s="15">
        <v>0.00055</v>
      </c>
      <c r="G40" s="15">
        <v>0</v>
      </c>
      <c r="H40" s="15">
        <f t="shared" si="0"/>
        <v>0.037346000000000004</v>
      </c>
      <c r="I40" s="10" t="s">
        <v>75</v>
      </c>
    </row>
    <row r="41" spans="1:9" ht="30">
      <c r="A41" s="12" t="s">
        <v>53</v>
      </c>
      <c r="B41" s="14">
        <v>400</v>
      </c>
      <c r="C41" s="14">
        <v>3</v>
      </c>
      <c r="D41" s="14" t="s">
        <v>42</v>
      </c>
      <c r="E41" s="15">
        <v>0.091947</v>
      </c>
      <c r="F41" s="15">
        <v>0.000286</v>
      </c>
      <c r="G41" s="15">
        <v>0</v>
      </c>
      <c r="H41" s="15">
        <f t="shared" si="0"/>
        <v>0.092233</v>
      </c>
      <c r="I41" s="10" t="s">
        <v>75</v>
      </c>
    </row>
    <row r="42" spans="1:9" ht="30">
      <c r="A42" s="12" t="s">
        <v>85</v>
      </c>
      <c r="B42" s="14">
        <v>170.7</v>
      </c>
      <c r="C42" s="14">
        <v>1</v>
      </c>
      <c r="D42" s="14" t="s">
        <v>42</v>
      </c>
      <c r="E42" s="15">
        <v>0.01246</v>
      </c>
      <c r="F42" s="15">
        <v>0.000275</v>
      </c>
      <c r="G42" s="15">
        <v>0</v>
      </c>
      <c r="H42" s="15">
        <f t="shared" si="0"/>
        <v>0.012735</v>
      </c>
      <c r="I42" s="10" t="s">
        <v>86</v>
      </c>
    </row>
    <row r="43" spans="1:9" ht="30">
      <c r="A43" s="12" t="s">
        <v>87</v>
      </c>
      <c r="B43" s="14">
        <v>288</v>
      </c>
      <c r="C43" s="14">
        <v>1</v>
      </c>
      <c r="D43" s="14" t="s">
        <v>49</v>
      </c>
      <c r="E43" s="15">
        <v>0.037388</v>
      </c>
      <c r="F43" s="15">
        <v>0</v>
      </c>
      <c r="G43" s="15">
        <v>0</v>
      </c>
      <c r="H43" s="15">
        <f t="shared" si="0"/>
        <v>0.037388</v>
      </c>
      <c r="I43" s="10" t="s">
        <v>86</v>
      </c>
    </row>
    <row r="44" spans="1:9" ht="30">
      <c r="A44" s="12" t="s">
        <v>88</v>
      </c>
      <c r="B44" s="14">
        <v>170</v>
      </c>
      <c r="C44" s="14">
        <v>1</v>
      </c>
      <c r="D44" s="14" t="s">
        <v>49</v>
      </c>
      <c r="E44" s="15">
        <v>0.025707</v>
      </c>
      <c r="F44" s="15">
        <v>0</v>
      </c>
      <c r="G44" s="15">
        <v>0</v>
      </c>
      <c r="H44" s="15">
        <f t="shared" si="0"/>
        <v>0.025707</v>
      </c>
      <c r="I44" s="10" t="s">
        <v>86</v>
      </c>
    </row>
    <row r="45" spans="1:9" ht="30">
      <c r="A45" s="12" t="s">
        <v>89</v>
      </c>
      <c r="B45" s="14">
        <v>287</v>
      </c>
      <c r="C45" s="14">
        <v>1</v>
      </c>
      <c r="D45" s="14" t="s">
        <v>42</v>
      </c>
      <c r="E45" s="15">
        <v>0.018773</v>
      </c>
      <c r="F45" s="15">
        <v>0.00066</v>
      </c>
      <c r="G45" s="15">
        <v>0</v>
      </c>
      <c r="H45" s="15">
        <f t="shared" si="0"/>
        <v>0.019433000000000002</v>
      </c>
      <c r="I45" s="10" t="s">
        <v>86</v>
      </c>
    </row>
    <row r="46" spans="1:9" ht="30">
      <c r="A46" s="12" t="s">
        <v>90</v>
      </c>
      <c r="B46" s="14">
        <v>1126</v>
      </c>
      <c r="C46" s="14">
        <v>1</v>
      </c>
      <c r="D46" s="14" t="s">
        <v>49</v>
      </c>
      <c r="E46" s="15">
        <v>0.115074</v>
      </c>
      <c r="F46" s="15">
        <v>0</v>
      </c>
      <c r="G46" s="15">
        <v>0</v>
      </c>
      <c r="H46" s="15">
        <f t="shared" si="0"/>
        <v>0.115074</v>
      </c>
      <c r="I46" s="10" t="s">
        <v>86</v>
      </c>
    </row>
    <row r="47" spans="1:9" ht="30">
      <c r="A47" s="12" t="s">
        <v>91</v>
      </c>
      <c r="B47" s="14">
        <v>1620.5</v>
      </c>
      <c r="C47" s="14">
        <v>1</v>
      </c>
      <c r="D47" s="14" t="s">
        <v>49</v>
      </c>
      <c r="E47" s="15">
        <v>0.136208</v>
      </c>
      <c r="F47" s="15">
        <v>0</v>
      </c>
      <c r="G47" s="15">
        <v>0</v>
      </c>
      <c r="H47" s="15">
        <f t="shared" si="0"/>
        <v>0.136208</v>
      </c>
      <c r="I47" s="10" t="s">
        <v>86</v>
      </c>
    </row>
    <row r="48" spans="1:9" ht="30">
      <c r="A48" s="12" t="s">
        <v>92</v>
      </c>
      <c r="B48" s="14">
        <v>941.7</v>
      </c>
      <c r="C48" s="14">
        <v>1</v>
      </c>
      <c r="D48" s="14" t="s">
        <v>42</v>
      </c>
      <c r="E48" s="15">
        <v>0.081106</v>
      </c>
      <c r="F48" s="15">
        <v>0.000715</v>
      </c>
      <c r="G48" s="15">
        <v>0</v>
      </c>
      <c r="H48" s="15">
        <f t="shared" si="0"/>
        <v>0.08182099999999999</v>
      </c>
      <c r="I48" s="10" t="s">
        <v>93</v>
      </c>
    </row>
    <row r="49" spans="1:9" ht="15">
      <c r="A49" s="1" t="s">
        <v>20</v>
      </c>
      <c r="B49" s="14"/>
      <c r="C49" s="14"/>
      <c r="D49" s="14"/>
      <c r="E49" s="6">
        <f>SUM(E10:E48)</f>
        <v>1.3820819999999998</v>
      </c>
      <c r="F49" s="6">
        <f>SUM(F10:F48)</f>
        <v>0.048012</v>
      </c>
      <c r="G49" s="6">
        <f>SUM(G10:G48)</f>
        <v>0</v>
      </c>
      <c r="H49" s="6">
        <f>SUM(H10:H48)</f>
        <v>1.4500989999999996</v>
      </c>
      <c r="I49" s="1"/>
    </row>
    <row r="50" spans="1:9" ht="15">
      <c r="A50" s="36" t="s">
        <v>35</v>
      </c>
      <c r="B50" s="43"/>
      <c r="C50" s="43"/>
      <c r="D50" s="43"/>
      <c r="E50" s="43"/>
      <c r="F50" s="43"/>
      <c r="G50" s="43"/>
      <c r="H50" s="43"/>
      <c r="I50" s="44"/>
    </row>
    <row r="51" spans="2:9" ht="15">
      <c r="B51" s="14"/>
      <c r="C51" s="14"/>
      <c r="D51" s="14"/>
      <c r="E51" s="6"/>
      <c r="F51" s="6"/>
      <c r="G51" s="6"/>
      <c r="H51" s="6"/>
      <c r="I51" s="1"/>
    </row>
    <row r="52" spans="1:9" ht="15">
      <c r="A52" s="1"/>
      <c r="B52" s="14"/>
      <c r="C52" s="14"/>
      <c r="D52" s="14"/>
      <c r="E52" s="6"/>
      <c r="F52" s="6"/>
      <c r="G52" s="6"/>
      <c r="H52" s="6"/>
      <c r="I52" s="1"/>
    </row>
    <row r="53" spans="1:9" ht="15">
      <c r="A53" s="1"/>
      <c r="B53" s="14"/>
      <c r="C53" s="14"/>
      <c r="D53" s="14"/>
      <c r="E53" s="6"/>
      <c r="F53" s="6"/>
      <c r="G53" s="6"/>
      <c r="H53" s="6"/>
      <c r="I53" s="1"/>
    </row>
    <row r="54" spans="1:9" ht="15">
      <c r="A54" s="1" t="s">
        <v>20</v>
      </c>
      <c r="B54" s="14"/>
      <c r="C54" s="14"/>
      <c r="D54" s="14"/>
      <c r="E54" s="6"/>
      <c r="F54" s="6"/>
      <c r="G54" s="6"/>
      <c r="H54" s="6"/>
      <c r="I54" s="1"/>
    </row>
    <row r="55" spans="1:9" ht="15">
      <c r="A55" s="36" t="s">
        <v>36</v>
      </c>
      <c r="B55" s="43"/>
      <c r="C55" s="43"/>
      <c r="D55" s="43"/>
      <c r="E55" s="43"/>
      <c r="F55" s="43"/>
      <c r="G55" s="43"/>
      <c r="H55" s="43"/>
      <c r="I55" s="44"/>
    </row>
    <row r="56" spans="1:9" ht="15">
      <c r="A56" s="1"/>
      <c r="B56" s="1"/>
      <c r="C56" s="1"/>
      <c r="D56" s="1"/>
      <c r="E56" s="6"/>
      <c r="F56" s="6"/>
      <c r="G56" s="6"/>
      <c r="H56" s="6"/>
      <c r="I56" s="1"/>
    </row>
    <row r="57" spans="1:9" ht="15">
      <c r="A57" s="1"/>
      <c r="B57" s="1"/>
      <c r="C57" s="1"/>
      <c r="D57" s="1"/>
      <c r="E57" s="6"/>
      <c r="F57" s="6"/>
      <c r="G57" s="6"/>
      <c r="H57" s="6"/>
      <c r="I57" s="1"/>
    </row>
    <row r="58" spans="1:9" ht="15">
      <c r="A58" s="1"/>
      <c r="B58" s="1"/>
      <c r="C58" s="1"/>
      <c r="D58" s="1"/>
      <c r="E58" s="6"/>
      <c r="F58" s="6"/>
      <c r="G58" s="6"/>
      <c r="H58" s="6"/>
      <c r="I58" s="1"/>
    </row>
    <row r="59" spans="1:9" ht="15">
      <c r="A59" s="1" t="s">
        <v>20</v>
      </c>
      <c r="B59" s="1"/>
      <c r="C59" s="1"/>
      <c r="D59" s="1"/>
      <c r="E59" s="6"/>
      <c r="F59" s="6"/>
      <c r="G59" s="6"/>
      <c r="H59" s="6"/>
      <c r="I59" s="1"/>
    </row>
    <row r="60" spans="1:9" ht="15">
      <c r="A60" s="36" t="s">
        <v>94</v>
      </c>
      <c r="B60" s="43"/>
      <c r="C60" s="43"/>
      <c r="D60" s="43"/>
      <c r="E60" s="43"/>
      <c r="F60" s="43"/>
      <c r="G60" s="43"/>
      <c r="H60" s="43"/>
      <c r="I60" s="44"/>
    </row>
    <row r="61" spans="1:9" ht="30">
      <c r="A61" s="12" t="s">
        <v>95</v>
      </c>
      <c r="B61" s="14">
        <v>347</v>
      </c>
      <c r="C61" s="14">
        <v>1</v>
      </c>
      <c r="D61" s="14" t="s">
        <v>42</v>
      </c>
      <c r="E61" s="15">
        <v>0.031223</v>
      </c>
      <c r="F61" s="15">
        <v>0.00055</v>
      </c>
      <c r="G61" s="15">
        <v>0</v>
      </c>
      <c r="H61" s="15">
        <f>SUM(E61:G61)</f>
        <v>0.031773</v>
      </c>
      <c r="I61" s="12" t="s">
        <v>96</v>
      </c>
    </row>
    <row r="62" spans="1:9" ht="30">
      <c r="A62" s="12" t="s">
        <v>73</v>
      </c>
      <c r="B62" s="14">
        <v>121</v>
      </c>
      <c r="C62" s="14">
        <v>1</v>
      </c>
      <c r="D62" s="14" t="s">
        <v>49</v>
      </c>
      <c r="E62" s="15">
        <v>0.015739</v>
      </c>
      <c r="F62" s="15">
        <v>0</v>
      </c>
      <c r="G62" s="15">
        <v>0</v>
      </c>
      <c r="H62" s="15">
        <f>SUM(E62:G62)</f>
        <v>0.015739</v>
      </c>
      <c r="I62" s="12" t="s">
        <v>96</v>
      </c>
    </row>
    <row r="63" spans="1:9" ht="15">
      <c r="A63" s="1" t="s">
        <v>20</v>
      </c>
      <c r="B63" s="1"/>
      <c r="C63" s="1"/>
      <c r="D63" s="1"/>
      <c r="E63" s="15">
        <f>SUM(E61:E62)</f>
        <v>0.046962000000000004</v>
      </c>
      <c r="F63" s="15">
        <f>SUM(F61:F62)</f>
        <v>0.00055</v>
      </c>
      <c r="G63" s="15">
        <f>SUM(G61:G62)</f>
        <v>0</v>
      </c>
      <c r="H63" s="15">
        <f>SUM(H61:H62)</f>
        <v>0.047512</v>
      </c>
      <c r="I63" s="14"/>
    </row>
    <row r="64" spans="1:9" ht="15">
      <c r="A64" s="36" t="s">
        <v>101</v>
      </c>
      <c r="B64" s="43"/>
      <c r="C64" s="43"/>
      <c r="D64" s="43"/>
      <c r="E64" s="43"/>
      <c r="F64" s="43"/>
      <c r="G64" s="43"/>
      <c r="H64" s="43"/>
      <c r="I64" s="44"/>
    </row>
    <row r="65" spans="1:9" ht="15">
      <c r="A65" s="1"/>
      <c r="B65" s="1"/>
      <c r="C65" s="1"/>
      <c r="D65" s="1"/>
      <c r="E65" s="6"/>
      <c r="F65" s="6"/>
      <c r="G65" s="6"/>
      <c r="H65" s="6"/>
      <c r="I65" s="1"/>
    </row>
    <row r="66" spans="1:9" ht="15">
      <c r="A66" s="1"/>
      <c r="B66" s="1"/>
      <c r="C66" s="1"/>
      <c r="D66" s="1"/>
      <c r="E66" s="6"/>
      <c r="F66" s="6"/>
      <c r="G66" s="6"/>
      <c r="H66" s="6"/>
      <c r="I66" s="1"/>
    </row>
    <row r="67" spans="1:9" ht="15">
      <c r="A67" s="1" t="s">
        <v>20</v>
      </c>
      <c r="B67" s="1"/>
      <c r="C67" s="1"/>
      <c r="D67" s="1"/>
      <c r="E67" s="6"/>
      <c r="F67" s="6"/>
      <c r="G67" s="6"/>
      <c r="H67" s="6"/>
      <c r="I67" s="1"/>
    </row>
    <row r="68" spans="1:9" ht="15">
      <c r="A68" s="36" t="s">
        <v>102</v>
      </c>
      <c r="B68" s="43"/>
      <c r="C68" s="43"/>
      <c r="D68" s="43"/>
      <c r="E68" s="43"/>
      <c r="F68" s="43"/>
      <c r="G68" s="43"/>
      <c r="H68" s="43"/>
      <c r="I68" s="44"/>
    </row>
    <row r="69" spans="1:9" ht="15">
      <c r="A69" s="1"/>
      <c r="B69" s="1"/>
      <c r="C69" s="1"/>
      <c r="D69" s="1"/>
      <c r="E69" s="6"/>
      <c r="F69" s="6"/>
      <c r="G69" s="6"/>
      <c r="H69" s="6"/>
      <c r="I69" s="1"/>
    </row>
    <row r="70" spans="1:9" ht="15">
      <c r="A70" s="1"/>
      <c r="B70" s="1"/>
      <c r="C70" s="1"/>
      <c r="D70" s="1"/>
      <c r="E70" s="6"/>
      <c r="F70" s="6"/>
      <c r="G70" s="6"/>
      <c r="H70" s="6"/>
      <c r="I70" s="1"/>
    </row>
    <row r="71" spans="1:9" ht="15">
      <c r="A71" s="1"/>
      <c r="B71" s="1"/>
      <c r="C71" s="1"/>
      <c r="D71" s="1"/>
      <c r="E71" s="6"/>
      <c r="F71" s="6"/>
      <c r="G71" s="6"/>
      <c r="H71" s="6"/>
      <c r="I71" s="1"/>
    </row>
    <row r="72" spans="1:9" ht="15">
      <c r="A72" s="1"/>
      <c r="B72" s="1"/>
      <c r="C72" s="1"/>
      <c r="D72" s="1"/>
      <c r="E72" s="6"/>
      <c r="F72" s="6"/>
      <c r="G72" s="6"/>
      <c r="H72" s="6"/>
      <c r="I72" s="1"/>
    </row>
    <row r="73" spans="1:9" ht="15">
      <c r="A73" s="1"/>
      <c r="B73" s="1"/>
      <c r="C73" s="1"/>
      <c r="D73" s="1"/>
      <c r="E73" s="6"/>
      <c r="F73" s="6"/>
      <c r="G73" s="6"/>
      <c r="H73" s="6"/>
      <c r="I73" s="1"/>
    </row>
    <row r="74" spans="1:9" ht="15">
      <c r="A74" s="1"/>
      <c r="B74" s="1"/>
      <c r="C74" s="1"/>
      <c r="D74" s="1"/>
      <c r="E74" s="6"/>
      <c r="F74" s="6"/>
      <c r="G74" s="6"/>
      <c r="H74" s="6"/>
      <c r="I74" s="1"/>
    </row>
    <row r="75" spans="1:9" ht="15">
      <c r="A75" s="1" t="s">
        <v>20</v>
      </c>
      <c r="B75" s="1"/>
      <c r="C75" s="1"/>
      <c r="D75" s="1"/>
      <c r="E75" s="6"/>
      <c r="F75" s="6"/>
      <c r="G75" s="6"/>
      <c r="H75" s="6"/>
      <c r="I75" s="1"/>
    </row>
    <row r="76" spans="1:9" ht="15">
      <c r="A76" s="36" t="s">
        <v>103</v>
      </c>
      <c r="B76" s="43"/>
      <c r="C76" s="43"/>
      <c r="D76" s="43"/>
      <c r="E76" s="43"/>
      <c r="F76" s="43"/>
      <c r="G76" s="43"/>
      <c r="H76" s="43"/>
      <c r="I76" s="44"/>
    </row>
    <row r="77" spans="1:9" ht="15">
      <c r="A77" s="1"/>
      <c r="B77" s="1"/>
      <c r="C77" s="1"/>
      <c r="D77" s="1"/>
      <c r="E77" s="6"/>
      <c r="F77" s="6"/>
      <c r="G77" s="6"/>
      <c r="H77" s="6"/>
      <c r="I77" s="1"/>
    </row>
    <row r="78" spans="1:9" ht="15">
      <c r="A78" s="1"/>
      <c r="B78" s="1"/>
      <c r="C78" s="1"/>
      <c r="D78" s="1"/>
      <c r="E78" s="6"/>
      <c r="F78" s="6"/>
      <c r="G78" s="6"/>
      <c r="H78" s="6"/>
      <c r="I78" s="1"/>
    </row>
    <row r="79" spans="1:9" ht="15">
      <c r="A79" s="1"/>
      <c r="B79" s="1"/>
      <c r="C79" s="1"/>
      <c r="D79" s="1"/>
      <c r="E79" s="6"/>
      <c r="F79" s="6"/>
      <c r="G79" s="6"/>
      <c r="H79" s="6"/>
      <c r="I79" s="1"/>
    </row>
    <row r="80" spans="1:9" ht="15">
      <c r="A80" s="1" t="s">
        <v>20</v>
      </c>
      <c r="B80" s="1"/>
      <c r="C80" s="1"/>
      <c r="D80" s="1"/>
      <c r="E80" s="6"/>
      <c r="F80" s="6"/>
      <c r="G80" s="6"/>
      <c r="H80" s="6"/>
      <c r="I80" s="1"/>
    </row>
    <row r="81" spans="1:9" ht="15">
      <c r="A81" s="36" t="s">
        <v>104</v>
      </c>
      <c r="B81" s="43"/>
      <c r="C81" s="43"/>
      <c r="D81" s="43"/>
      <c r="E81" s="43"/>
      <c r="F81" s="43"/>
      <c r="G81" s="43"/>
      <c r="H81" s="43"/>
      <c r="I81" s="44"/>
    </row>
    <row r="82" spans="1:9" ht="15">
      <c r="A82" s="1"/>
      <c r="B82" s="1"/>
      <c r="C82" s="1"/>
      <c r="D82" s="1"/>
      <c r="E82" s="6"/>
      <c r="F82" s="6"/>
      <c r="G82" s="6"/>
      <c r="H82" s="6"/>
      <c r="I82" s="1"/>
    </row>
    <row r="83" spans="1:9" ht="15">
      <c r="A83" s="1"/>
      <c r="B83" s="1"/>
      <c r="C83" s="1"/>
      <c r="D83" s="1"/>
      <c r="E83" s="6"/>
      <c r="F83" s="6"/>
      <c r="G83" s="6"/>
      <c r="H83" s="6"/>
      <c r="I83" s="1"/>
    </row>
    <row r="84" spans="1:9" ht="15">
      <c r="A84" s="1"/>
      <c r="B84" s="1"/>
      <c r="C84" s="1"/>
      <c r="D84" s="1"/>
      <c r="E84" s="6"/>
      <c r="F84" s="6"/>
      <c r="G84" s="6"/>
      <c r="H84" s="6"/>
      <c r="I84" s="1"/>
    </row>
    <row r="85" spans="1:9" ht="15">
      <c r="A85" s="1" t="s">
        <v>20</v>
      </c>
      <c r="B85" s="1"/>
      <c r="C85" s="1"/>
      <c r="D85" s="1"/>
      <c r="E85" s="6"/>
      <c r="F85" s="6"/>
      <c r="G85" s="6"/>
      <c r="H85" s="6"/>
      <c r="I85" s="1"/>
    </row>
    <row r="86" spans="1:9" ht="15">
      <c r="A86" s="36" t="s">
        <v>105</v>
      </c>
      <c r="B86" s="43"/>
      <c r="C86" s="43"/>
      <c r="D86" s="43"/>
      <c r="E86" s="43"/>
      <c r="F86" s="43"/>
      <c r="G86" s="43"/>
      <c r="H86" s="43"/>
      <c r="I86" s="44"/>
    </row>
    <row r="87" spans="1:9" ht="15">
      <c r="A87" s="1"/>
      <c r="B87" s="1"/>
      <c r="C87" s="1"/>
      <c r="D87" s="1"/>
      <c r="E87" s="6"/>
      <c r="F87" s="6"/>
      <c r="G87" s="6"/>
      <c r="H87" s="6"/>
      <c r="I87" s="1"/>
    </row>
    <row r="88" spans="1:9" ht="15">
      <c r="A88" s="1"/>
      <c r="B88" s="1"/>
      <c r="C88" s="1"/>
      <c r="D88" s="1"/>
      <c r="E88" s="6"/>
      <c r="F88" s="6"/>
      <c r="G88" s="6"/>
      <c r="H88" s="6"/>
      <c r="I88" s="1"/>
    </row>
    <row r="89" spans="1:9" ht="15">
      <c r="A89" s="1"/>
      <c r="B89" s="1"/>
      <c r="C89" s="1"/>
      <c r="D89" s="1"/>
      <c r="E89" s="6"/>
      <c r="F89" s="6"/>
      <c r="G89" s="6"/>
      <c r="H89" s="6"/>
      <c r="I89" s="1"/>
    </row>
    <row r="90" spans="1:9" ht="15">
      <c r="A90" s="1" t="s">
        <v>20</v>
      </c>
      <c r="B90" s="1"/>
      <c r="C90" s="1"/>
      <c r="D90" s="1"/>
      <c r="E90" s="6"/>
      <c r="F90" s="6"/>
      <c r="G90" s="6"/>
      <c r="H90" s="6"/>
      <c r="I90" s="1"/>
    </row>
    <row r="91" spans="1:9" ht="15">
      <c r="A91" s="36" t="s">
        <v>106</v>
      </c>
      <c r="B91" s="43"/>
      <c r="C91" s="43"/>
      <c r="D91" s="43"/>
      <c r="E91" s="43"/>
      <c r="F91" s="43"/>
      <c r="G91" s="43"/>
      <c r="H91" s="43"/>
      <c r="I91" s="44"/>
    </row>
    <row r="92" spans="1:9" ht="15">
      <c r="A92" s="1"/>
      <c r="B92" s="1"/>
      <c r="C92" s="1"/>
      <c r="D92" s="1"/>
      <c r="E92" s="6"/>
      <c r="F92" s="6"/>
      <c r="G92" s="6"/>
      <c r="H92" s="6"/>
      <c r="I92" s="1"/>
    </row>
    <row r="93" spans="1:9" ht="15">
      <c r="A93" s="1"/>
      <c r="B93" s="1"/>
      <c r="C93" s="1"/>
      <c r="D93" s="1"/>
      <c r="E93" s="6"/>
      <c r="F93" s="6"/>
      <c r="G93" s="6"/>
      <c r="H93" s="6"/>
      <c r="I93" s="1"/>
    </row>
    <row r="94" spans="1:9" ht="15">
      <c r="A94" s="1"/>
      <c r="B94" s="1"/>
      <c r="C94" s="1"/>
      <c r="D94" s="1"/>
      <c r="E94" s="6"/>
      <c r="F94" s="6"/>
      <c r="G94" s="6"/>
      <c r="H94" s="6"/>
      <c r="I94" s="1"/>
    </row>
    <row r="95" spans="1:9" ht="15">
      <c r="A95" s="1" t="s">
        <v>20</v>
      </c>
      <c r="B95" s="1"/>
      <c r="C95" s="1"/>
      <c r="D95" s="1"/>
      <c r="E95" s="6"/>
      <c r="F95" s="6"/>
      <c r="G95" s="6"/>
      <c r="H95" s="6"/>
      <c r="I95" s="1"/>
    </row>
    <row r="96" spans="1:9" ht="15">
      <c r="A96" s="36" t="s">
        <v>107</v>
      </c>
      <c r="B96" s="43"/>
      <c r="C96" s="43"/>
      <c r="D96" s="43"/>
      <c r="E96" s="43"/>
      <c r="F96" s="43"/>
      <c r="G96" s="43"/>
      <c r="H96" s="43"/>
      <c r="I96" s="44"/>
    </row>
    <row r="97" spans="1:9" ht="15">
      <c r="A97" s="1"/>
      <c r="B97" s="1"/>
      <c r="C97" s="1"/>
      <c r="D97" s="1"/>
      <c r="E97" s="6"/>
      <c r="F97" s="6"/>
      <c r="G97" s="6"/>
      <c r="H97" s="6"/>
      <c r="I97" s="1"/>
    </row>
    <row r="98" spans="1:9" ht="15">
      <c r="A98" s="1"/>
      <c r="B98" s="1"/>
      <c r="C98" s="1"/>
      <c r="D98" s="1"/>
      <c r="E98" s="6"/>
      <c r="F98" s="6"/>
      <c r="G98" s="6"/>
      <c r="H98" s="6"/>
      <c r="I98" s="1"/>
    </row>
    <row r="99" spans="1:9" ht="15">
      <c r="A99" s="1"/>
      <c r="B99" s="1"/>
      <c r="C99" s="1"/>
      <c r="D99" s="1"/>
      <c r="E99" s="6"/>
      <c r="F99" s="6"/>
      <c r="G99" s="6"/>
      <c r="H99" s="6"/>
      <c r="I99" s="1"/>
    </row>
    <row r="100" spans="1:9" ht="15">
      <c r="A100" s="1" t="s">
        <v>20</v>
      </c>
      <c r="B100" s="1"/>
      <c r="C100" s="1"/>
      <c r="D100" s="1"/>
      <c r="E100" s="6"/>
      <c r="F100" s="6"/>
      <c r="G100" s="6"/>
      <c r="H100" s="6"/>
      <c r="I100" s="1"/>
    </row>
    <row r="101" spans="1:9" ht="15">
      <c r="A101" s="36" t="s">
        <v>108</v>
      </c>
      <c r="B101" s="43"/>
      <c r="C101" s="43"/>
      <c r="D101" s="43"/>
      <c r="E101" s="43"/>
      <c r="F101" s="43"/>
      <c r="G101" s="43"/>
      <c r="H101" s="43"/>
      <c r="I101" s="44"/>
    </row>
    <row r="102" spans="1:9" ht="15">
      <c r="A102" s="1"/>
      <c r="B102" s="1"/>
      <c r="C102" s="1"/>
      <c r="D102" s="1"/>
      <c r="E102" s="6"/>
      <c r="F102" s="6"/>
      <c r="G102" s="6"/>
      <c r="H102" s="6"/>
      <c r="I102" s="1"/>
    </row>
    <row r="103" spans="1:9" ht="15">
      <c r="A103" s="1"/>
      <c r="B103" s="1"/>
      <c r="C103" s="1"/>
      <c r="D103" s="1"/>
      <c r="E103" s="6"/>
      <c r="F103" s="6"/>
      <c r="G103" s="6"/>
      <c r="H103" s="6"/>
      <c r="I103" s="1"/>
    </row>
    <row r="104" spans="1:9" ht="15">
      <c r="A104" s="1"/>
      <c r="B104" s="1"/>
      <c r="C104" s="1"/>
      <c r="D104" s="1"/>
      <c r="E104" s="6"/>
      <c r="F104" s="6"/>
      <c r="G104" s="6"/>
      <c r="H104" s="6"/>
      <c r="I104" s="1"/>
    </row>
    <row r="105" spans="1:9" ht="15">
      <c r="A105" s="1" t="s">
        <v>20</v>
      </c>
      <c r="B105" s="1"/>
      <c r="C105" s="1"/>
      <c r="D105" s="1"/>
      <c r="E105" s="6"/>
      <c r="F105" s="6"/>
      <c r="G105" s="6"/>
      <c r="H105" s="6"/>
      <c r="I105" s="1"/>
    </row>
    <row r="106" spans="1:9" ht="15">
      <c r="A106" s="36" t="s">
        <v>109</v>
      </c>
      <c r="B106" s="43"/>
      <c r="C106" s="43"/>
      <c r="D106" s="43"/>
      <c r="E106" s="43"/>
      <c r="F106" s="43"/>
      <c r="G106" s="43"/>
      <c r="H106" s="43"/>
      <c r="I106" s="44"/>
    </row>
    <row r="107" spans="1:9" ht="15">
      <c r="A107" s="1"/>
      <c r="B107" s="1"/>
      <c r="C107" s="1"/>
      <c r="D107" s="1"/>
      <c r="E107" s="6"/>
      <c r="F107" s="6"/>
      <c r="G107" s="6"/>
      <c r="H107" s="6"/>
      <c r="I107" s="1"/>
    </row>
    <row r="108" spans="1:9" ht="15">
      <c r="A108" s="1"/>
      <c r="B108" s="1"/>
      <c r="C108" s="1"/>
      <c r="D108" s="1"/>
      <c r="E108" s="6"/>
      <c r="F108" s="6"/>
      <c r="G108" s="6"/>
      <c r="H108" s="6"/>
      <c r="I108" s="1"/>
    </row>
    <row r="109" spans="1:9" ht="15">
      <c r="A109" s="1"/>
      <c r="B109" s="1"/>
      <c r="C109" s="1"/>
      <c r="D109" s="1"/>
      <c r="E109" s="6"/>
      <c r="F109" s="6"/>
      <c r="G109" s="6"/>
      <c r="H109" s="6"/>
      <c r="I109" s="1"/>
    </row>
    <row r="110" spans="1:9" ht="15">
      <c r="A110" s="1" t="s">
        <v>20</v>
      </c>
      <c r="B110" s="1"/>
      <c r="C110" s="1"/>
      <c r="D110" s="1"/>
      <c r="E110" s="6"/>
      <c r="F110" s="6"/>
      <c r="G110" s="6"/>
      <c r="H110" s="6"/>
      <c r="I110" s="1"/>
    </row>
    <row r="111" spans="1:9" ht="15">
      <c r="A111" s="36" t="s">
        <v>110</v>
      </c>
      <c r="B111" s="43"/>
      <c r="C111" s="43"/>
      <c r="D111" s="43"/>
      <c r="E111" s="43"/>
      <c r="F111" s="43"/>
      <c r="G111" s="43"/>
      <c r="H111" s="43"/>
      <c r="I111" s="44"/>
    </row>
    <row r="112" spans="1:9" ht="30">
      <c r="A112" s="12" t="s">
        <v>115</v>
      </c>
      <c r="B112" s="14">
        <v>170</v>
      </c>
      <c r="C112" s="14">
        <v>1</v>
      </c>
      <c r="D112" s="14" t="s">
        <v>116</v>
      </c>
      <c r="E112" s="15">
        <v>0.012793</v>
      </c>
      <c r="F112" s="15">
        <v>0.005775</v>
      </c>
      <c r="G112" s="15">
        <v>0</v>
      </c>
      <c r="H112" s="15">
        <f>SUM(E112:G112)</f>
        <v>0.018568</v>
      </c>
      <c r="I112" s="12" t="s">
        <v>117</v>
      </c>
    </row>
    <row r="113" spans="1:9" ht="30">
      <c r="A113" s="12" t="s">
        <v>118</v>
      </c>
      <c r="B113" s="14">
        <v>54</v>
      </c>
      <c r="C113" s="14">
        <v>1</v>
      </c>
      <c r="D113" s="14" t="s">
        <v>42</v>
      </c>
      <c r="E113" s="15">
        <v>0.01072</v>
      </c>
      <c r="F113" s="15">
        <v>2.8E-05</v>
      </c>
      <c r="G113" s="15">
        <v>0</v>
      </c>
      <c r="H113" s="15">
        <f>SUM(E113:G113)</f>
        <v>0.010748</v>
      </c>
      <c r="I113" s="12" t="s">
        <v>117</v>
      </c>
    </row>
    <row r="114" spans="1:9" ht="30">
      <c r="A114" s="12" t="s">
        <v>119</v>
      </c>
      <c r="B114" s="14">
        <v>567</v>
      </c>
      <c r="C114" s="14">
        <v>2</v>
      </c>
      <c r="D114" s="14" t="s">
        <v>42</v>
      </c>
      <c r="E114" s="15">
        <v>0.042192</v>
      </c>
      <c r="F114" s="15">
        <v>0.00055</v>
      </c>
      <c r="G114" s="15">
        <v>0</v>
      </c>
      <c r="H114" s="15">
        <f>SUM(E114:G114)</f>
        <v>0.042742</v>
      </c>
      <c r="I114" s="12" t="s">
        <v>117</v>
      </c>
    </row>
    <row r="115" spans="1:9" ht="30">
      <c r="A115" s="12" t="s">
        <v>120</v>
      </c>
      <c r="B115" s="14">
        <v>240</v>
      </c>
      <c r="C115" s="14">
        <v>1</v>
      </c>
      <c r="D115" s="14" t="s">
        <v>42</v>
      </c>
      <c r="E115" s="15">
        <v>0.024608</v>
      </c>
      <c r="F115" s="15">
        <v>0.000215</v>
      </c>
      <c r="G115" s="15">
        <v>0</v>
      </c>
      <c r="H115" s="15">
        <f>SUM(E115:G115)</f>
        <v>0.024823</v>
      </c>
      <c r="I115" s="12" t="s">
        <v>117</v>
      </c>
    </row>
    <row r="116" spans="1:9" ht="30">
      <c r="A116" s="12" t="s">
        <v>121</v>
      </c>
      <c r="B116" s="14">
        <v>1200</v>
      </c>
      <c r="C116" s="14">
        <v>1</v>
      </c>
      <c r="D116" s="14" t="s">
        <v>49</v>
      </c>
      <c r="E116" s="15">
        <v>0.180986</v>
      </c>
      <c r="F116" s="15">
        <v>0</v>
      </c>
      <c r="G116" s="15">
        <v>0</v>
      </c>
      <c r="H116" s="15">
        <f>SUM(E116:G116)</f>
        <v>0.180986</v>
      </c>
      <c r="I116" s="12" t="s">
        <v>117</v>
      </c>
    </row>
    <row r="117" spans="1:9" ht="15">
      <c r="A117" s="12"/>
      <c r="B117" s="14"/>
      <c r="C117" s="14"/>
      <c r="D117" s="14"/>
      <c r="E117" s="15"/>
      <c r="F117" s="15"/>
      <c r="G117" s="15"/>
      <c r="H117" s="15"/>
      <c r="I117" s="12"/>
    </row>
    <row r="118" spans="1:9" ht="15">
      <c r="A118" s="1" t="s">
        <v>20</v>
      </c>
      <c r="B118" s="1"/>
      <c r="C118" s="1"/>
      <c r="D118" s="1"/>
      <c r="E118" s="15">
        <f>SUM(F112)</f>
        <v>0.005775</v>
      </c>
      <c r="F118" s="15">
        <f>SUM(F112:F117)</f>
        <v>0.006568</v>
      </c>
      <c r="G118" s="15">
        <f>SUM(G112:G117)</f>
        <v>0</v>
      </c>
      <c r="H118" s="15">
        <f>SUM(H112:H117)</f>
        <v>0.27786700000000003</v>
      </c>
      <c r="I118" s="12"/>
    </row>
    <row r="119" spans="1:9" ht="15">
      <c r="A119" s="36" t="s">
        <v>111</v>
      </c>
      <c r="B119" s="43"/>
      <c r="C119" s="43"/>
      <c r="D119" s="43"/>
      <c r="E119" s="43"/>
      <c r="F119" s="43"/>
      <c r="G119" s="43"/>
      <c r="H119" s="43"/>
      <c r="I119" s="44"/>
    </row>
    <row r="120" spans="1:9" ht="15">
      <c r="A120" s="1"/>
      <c r="B120" s="1"/>
      <c r="C120" s="1"/>
      <c r="D120" s="1"/>
      <c r="E120" s="6"/>
      <c r="F120" s="6"/>
      <c r="G120" s="6"/>
      <c r="H120" s="6"/>
      <c r="I120" s="1"/>
    </row>
    <row r="121" spans="1:9" ht="15">
      <c r="A121" s="1"/>
      <c r="B121" s="1"/>
      <c r="C121" s="1"/>
      <c r="D121" s="1"/>
      <c r="E121" s="6"/>
      <c r="F121" s="6"/>
      <c r="G121" s="6"/>
      <c r="H121" s="6"/>
      <c r="I121" s="1"/>
    </row>
    <row r="122" spans="1:9" ht="15">
      <c r="A122" s="1"/>
      <c r="B122" s="1"/>
      <c r="C122" s="1"/>
      <c r="D122" s="1"/>
      <c r="E122" s="6"/>
      <c r="F122" s="6"/>
      <c r="G122" s="6"/>
      <c r="H122" s="6"/>
      <c r="I122" s="1"/>
    </row>
    <row r="123" spans="1:9" ht="15">
      <c r="A123" s="1" t="s">
        <v>20</v>
      </c>
      <c r="B123" s="1"/>
      <c r="C123" s="1"/>
      <c r="D123" s="1"/>
      <c r="E123" s="6"/>
      <c r="F123" s="6"/>
      <c r="G123" s="6"/>
      <c r="H123" s="6"/>
      <c r="I123" s="1"/>
    </row>
    <row r="124" spans="1:9" ht="15">
      <c r="A124" s="36" t="s">
        <v>112</v>
      </c>
      <c r="B124" s="43"/>
      <c r="C124" s="43"/>
      <c r="D124" s="43"/>
      <c r="E124" s="43"/>
      <c r="F124" s="43"/>
      <c r="G124" s="43"/>
      <c r="H124" s="43"/>
      <c r="I124" s="44"/>
    </row>
    <row r="125" spans="1:9" ht="15">
      <c r="A125" s="1"/>
      <c r="B125" s="1"/>
      <c r="C125" s="1"/>
      <c r="D125" s="1"/>
      <c r="E125" s="6"/>
      <c r="F125" s="6"/>
      <c r="G125" s="6"/>
      <c r="H125" s="6"/>
      <c r="I125" s="1"/>
    </row>
    <row r="126" spans="1:9" ht="15">
      <c r="A126" s="1"/>
      <c r="B126" s="1"/>
      <c r="C126" s="1"/>
      <c r="D126" s="1"/>
      <c r="E126" s="6"/>
      <c r="F126" s="6"/>
      <c r="G126" s="6"/>
      <c r="H126" s="6"/>
      <c r="I126" s="1"/>
    </row>
    <row r="127" spans="1:9" ht="15">
      <c r="A127" s="1"/>
      <c r="B127" s="1"/>
      <c r="C127" s="1"/>
      <c r="D127" s="1"/>
      <c r="E127" s="6"/>
      <c r="F127" s="6"/>
      <c r="G127" s="6"/>
      <c r="H127" s="6"/>
      <c r="I127" s="1"/>
    </row>
    <row r="128" spans="1:9" ht="15">
      <c r="A128" s="1" t="s">
        <v>20</v>
      </c>
      <c r="B128" s="1"/>
      <c r="C128" s="1"/>
      <c r="D128" s="1"/>
      <c r="E128" s="6"/>
      <c r="F128" s="6"/>
      <c r="G128" s="6"/>
      <c r="H128" s="6"/>
      <c r="I128" s="1"/>
    </row>
    <row r="129" spans="1:9" ht="15">
      <c r="A129" s="36" t="s">
        <v>113</v>
      </c>
      <c r="B129" s="43"/>
      <c r="C129" s="43"/>
      <c r="D129" s="43"/>
      <c r="E129" s="43"/>
      <c r="F129" s="43"/>
      <c r="G129" s="43"/>
      <c r="H129" s="43"/>
      <c r="I129" s="44"/>
    </row>
    <row r="130" spans="1:9" ht="15">
      <c r="A130" s="1"/>
      <c r="B130" s="1"/>
      <c r="C130" s="1"/>
      <c r="D130" s="1"/>
      <c r="E130" s="6"/>
      <c r="F130" s="6"/>
      <c r="G130" s="6"/>
      <c r="H130" s="6"/>
      <c r="I130" s="1"/>
    </row>
    <row r="131" spans="1:9" ht="15">
      <c r="A131" s="1"/>
      <c r="B131" s="1"/>
      <c r="C131" s="1"/>
      <c r="D131" s="1"/>
      <c r="E131" s="6"/>
      <c r="F131" s="6"/>
      <c r="G131" s="6"/>
      <c r="H131" s="6"/>
      <c r="I131" s="1"/>
    </row>
    <row r="132" spans="1:9" ht="15">
      <c r="A132" s="1"/>
      <c r="B132" s="1"/>
      <c r="C132" s="1"/>
      <c r="D132" s="1"/>
      <c r="E132" s="6"/>
      <c r="F132" s="6"/>
      <c r="G132" s="6"/>
      <c r="H132" s="6"/>
      <c r="I132" s="1"/>
    </row>
    <row r="133" spans="1:9" ht="15">
      <c r="A133" s="1" t="s">
        <v>20</v>
      </c>
      <c r="B133" s="1"/>
      <c r="C133" s="1"/>
      <c r="D133" s="1"/>
      <c r="E133" s="6"/>
      <c r="F133" s="6"/>
      <c r="G133" s="6"/>
      <c r="H133" s="6"/>
      <c r="I133" s="1"/>
    </row>
    <row r="134" spans="1:9" ht="15">
      <c r="A134" s="36" t="s">
        <v>114</v>
      </c>
      <c r="B134" s="43"/>
      <c r="C134" s="43"/>
      <c r="D134" s="43"/>
      <c r="E134" s="43"/>
      <c r="F134" s="43"/>
      <c r="G134" s="43"/>
      <c r="H134" s="43"/>
      <c r="I134" s="44"/>
    </row>
    <row r="135" spans="1:9" ht="30">
      <c r="A135" s="12" t="s">
        <v>122</v>
      </c>
      <c r="B135" s="12">
        <v>689</v>
      </c>
      <c r="C135" s="12">
        <v>1</v>
      </c>
      <c r="D135" s="12" t="s">
        <v>123</v>
      </c>
      <c r="E135" s="15">
        <v>0.046067</v>
      </c>
      <c r="F135" s="15">
        <v>0.006875</v>
      </c>
      <c r="G135" s="15">
        <v>0</v>
      </c>
      <c r="H135" s="15">
        <f>SUM(E135:G135)</f>
        <v>0.052941999999999996</v>
      </c>
      <c r="I135" s="12" t="s">
        <v>117</v>
      </c>
    </row>
    <row r="136" spans="1:9" ht="30">
      <c r="A136" s="12" t="s">
        <v>124</v>
      </c>
      <c r="B136" s="12">
        <v>20</v>
      </c>
      <c r="C136" s="12">
        <v>1</v>
      </c>
      <c r="D136" s="12" t="s">
        <v>49</v>
      </c>
      <c r="E136" s="15">
        <v>0.010734</v>
      </c>
      <c r="F136" s="15">
        <v>0</v>
      </c>
      <c r="G136" s="15">
        <v>0</v>
      </c>
      <c r="H136" s="15">
        <f>SUM(E136:G136)</f>
        <v>0.010734</v>
      </c>
      <c r="I136" s="12" t="s">
        <v>117</v>
      </c>
    </row>
    <row r="137" spans="1:9" ht="30">
      <c r="A137" s="12" t="s">
        <v>125</v>
      </c>
      <c r="B137" s="12">
        <v>170</v>
      </c>
      <c r="C137" s="12">
        <v>1</v>
      </c>
      <c r="D137" s="12" t="s">
        <v>49</v>
      </c>
      <c r="E137" s="15">
        <v>0.013907</v>
      </c>
      <c r="F137" s="15">
        <v>0</v>
      </c>
      <c r="G137" s="15">
        <v>0</v>
      </c>
      <c r="H137" s="15">
        <f>SUM(E137:G137)</f>
        <v>0.013907</v>
      </c>
      <c r="I137" s="12" t="s">
        <v>117</v>
      </c>
    </row>
    <row r="138" spans="1:9" ht="45">
      <c r="A138" s="12" t="s">
        <v>126</v>
      </c>
      <c r="B138" s="12">
        <v>700</v>
      </c>
      <c r="C138" s="12">
        <v>1</v>
      </c>
      <c r="D138" s="12" t="s">
        <v>49</v>
      </c>
      <c r="E138" s="15">
        <v>0.108089</v>
      </c>
      <c r="F138" s="15">
        <v>0</v>
      </c>
      <c r="G138" s="15">
        <v>0</v>
      </c>
      <c r="H138" s="15">
        <f>SUM(E138:G138)</f>
        <v>0.108089</v>
      </c>
      <c r="I138" s="12" t="s">
        <v>117</v>
      </c>
    </row>
    <row r="139" spans="1:9" ht="15">
      <c r="A139" s="1" t="s">
        <v>20</v>
      </c>
      <c r="B139" s="1"/>
      <c r="C139" s="1"/>
      <c r="D139" s="1"/>
      <c r="E139" s="6">
        <f>SUM(E135:E138)</f>
        <v>0.17879699999999998</v>
      </c>
      <c r="F139" s="6">
        <f>SUM(F135:F138)</f>
        <v>0.006875</v>
      </c>
      <c r="G139" s="6">
        <f>SUM(G135:G138)</f>
        <v>0</v>
      </c>
      <c r="H139" s="6">
        <f>SUM(H135:H138)</f>
        <v>0.185672</v>
      </c>
      <c r="I139" s="1"/>
    </row>
    <row r="140" spans="1:9" ht="15">
      <c r="A140" s="36" t="s">
        <v>127</v>
      </c>
      <c r="B140" s="43"/>
      <c r="C140" s="43"/>
      <c r="D140" s="43"/>
      <c r="E140" s="43"/>
      <c r="F140" s="43"/>
      <c r="G140" s="43"/>
      <c r="H140" s="43"/>
      <c r="I140" s="44"/>
    </row>
    <row r="141" spans="1:9" ht="15">
      <c r="A141" s="1"/>
      <c r="B141" s="1"/>
      <c r="C141" s="1"/>
      <c r="D141" s="1"/>
      <c r="E141" s="6"/>
      <c r="F141" s="6"/>
      <c r="G141" s="6"/>
      <c r="H141" s="6"/>
      <c r="I141" s="1"/>
    </row>
    <row r="142" spans="1:9" ht="15">
      <c r="A142" s="1"/>
      <c r="B142" s="1"/>
      <c r="C142" s="1"/>
      <c r="D142" s="1"/>
      <c r="E142" s="6"/>
      <c r="F142" s="6"/>
      <c r="G142" s="6"/>
      <c r="H142" s="6"/>
      <c r="I142" s="1"/>
    </row>
    <row r="143" spans="1:9" ht="15">
      <c r="A143" s="1"/>
      <c r="B143" s="1"/>
      <c r="C143" s="1"/>
      <c r="D143" s="1"/>
      <c r="E143" s="6"/>
      <c r="F143" s="6"/>
      <c r="G143" s="6"/>
      <c r="H143" s="6"/>
      <c r="I143" s="1"/>
    </row>
    <row r="144" spans="1:9" ht="15">
      <c r="A144" s="1" t="s">
        <v>20</v>
      </c>
      <c r="B144" s="1"/>
      <c r="C144" s="1"/>
      <c r="D144" s="1"/>
      <c r="E144" s="6"/>
      <c r="F144" s="6"/>
      <c r="G144" s="6"/>
      <c r="H144" s="6"/>
      <c r="I144" s="1"/>
    </row>
    <row r="145" spans="1:9" ht="15">
      <c r="A145" s="36" t="s">
        <v>128</v>
      </c>
      <c r="B145" s="43"/>
      <c r="C145" s="43"/>
      <c r="D145" s="43"/>
      <c r="E145" s="43"/>
      <c r="F145" s="43"/>
      <c r="G145" s="43"/>
      <c r="H145" s="43"/>
      <c r="I145" s="44"/>
    </row>
    <row r="146" spans="1:9" ht="15">
      <c r="A146" s="1"/>
      <c r="B146" s="1"/>
      <c r="C146" s="1"/>
      <c r="D146" s="1"/>
      <c r="E146" s="6"/>
      <c r="F146" s="6"/>
      <c r="G146" s="6"/>
      <c r="H146" s="6"/>
      <c r="I146" s="1"/>
    </row>
    <row r="147" spans="1:9" ht="15">
      <c r="A147" s="1"/>
      <c r="B147" s="1"/>
      <c r="C147" s="1"/>
      <c r="D147" s="1"/>
      <c r="E147" s="6"/>
      <c r="F147" s="6"/>
      <c r="G147" s="6"/>
      <c r="H147" s="6"/>
      <c r="I147" s="1"/>
    </row>
    <row r="148" spans="1:9" ht="15">
      <c r="A148" s="1"/>
      <c r="B148" s="1"/>
      <c r="C148" s="1"/>
      <c r="D148" s="1"/>
      <c r="E148" s="6"/>
      <c r="F148" s="6"/>
      <c r="G148" s="6"/>
      <c r="H148" s="6"/>
      <c r="I148" s="1"/>
    </row>
    <row r="149" spans="1:9" ht="15">
      <c r="A149" s="1"/>
      <c r="B149" s="1"/>
      <c r="C149" s="1"/>
      <c r="D149" s="1"/>
      <c r="E149" s="6"/>
      <c r="F149" s="6"/>
      <c r="G149" s="6"/>
      <c r="H149" s="6"/>
      <c r="I149" s="1"/>
    </row>
    <row r="150" spans="1:9" ht="15">
      <c r="A150" s="1" t="s">
        <v>20</v>
      </c>
      <c r="B150" s="1"/>
      <c r="C150" s="1"/>
      <c r="D150" s="1"/>
      <c r="E150" s="6"/>
      <c r="F150" s="6"/>
      <c r="G150" s="6"/>
      <c r="H150" s="6"/>
      <c r="I150" s="1"/>
    </row>
    <row r="151" spans="1:9" ht="15">
      <c r="A151" s="36" t="s">
        <v>129</v>
      </c>
      <c r="B151" s="43"/>
      <c r="C151" s="43"/>
      <c r="D151" s="43"/>
      <c r="E151" s="43"/>
      <c r="F151" s="43"/>
      <c r="G151" s="43"/>
      <c r="H151" s="43"/>
      <c r="I151" s="44"/>
    </row>
    <row r="152" spans="1:9" ht="30">
      <c r="A152" s="12" t="s">
        <v>177</v>
      </c>
      <c r="B152" s="12">
        <v>326</v>
      </c>
      <c r="C152" s="12">
        <v>1</v>
      </c>
      <c r="D152" s="12" t="s">
        <v>42</v>
      </c>
      <c r="E152" s="15">
        <v>0.029529</v>
      </c>
      <c r="F152" s="15">
        <v>0.000286</v>
      </c>
      <c r="G152" s="15">
        <v>0</v>
      </c>
      <c r="H152" s="15">
        <f>SUM(E152:G152)</f>
        <v>0.029815</v>
      </c>
      <c r="I152" s="12" t="s">
        <v>170</v>
      </c>
    </row>
    <row r="153" spans="1:9" ht="30">
      <c r="A153" s="12" t="s">
        <v>178</v>
      </c>
      <c r="B153" s="12">
        <v>108</v>
      </c>
      <c r="C153" s="12">
        <v>1</v>
      </c>
      <c r="D153" s="12" t="s">
        <v>49</v>
      </c>
      <c r="E153" s="15">
        <v>0.011332</v>
      </c>
      <c r="F153" s="15">
        <v>0</v>
      </c>
      <c r="G153" s="15">
        <v>0</v>
      </c>
      <c r="H153" s="15">
        <f>SUM(E153:G153)</f>
        <v>0.011332</v>
      </c>
      <c r="I153" s="12" t="s">
        <v>170</v>
      </c>
    </row>
    <row r="154" spans="1:9" ht="30">
      <c r="A154" s="12" t="s">
        <v>179</v>
      </c>
      <c r="B154" s="12">
        <v>16</v>
      </c>
      <c r="C154" s="12">
        <v>1</v>
      </c>
      <c r="D154" s="12" t="s">
        <v>49</v>
      </c>
      <c r="E154" s="15">
        <v>0.001095</v>
      </c>
      <c r="F154" s="15">
        <v>0</v>
      </c>
      <c r="G154" s="15">
        <v>0</v>
      </c>
      <c r="H154" s="15">
        <f>SUM(H152:H153)</f>
        <v>0.041147</v>
      </c>
      <c r="I154" s="12" t="s">
        <v>170</v>
      </c>
    </row>
    <row r="155" spans="1:9" ht="30">
      <c r="A155" s="12" t="s">
        <v>180</v>
      </c>
      <c r="B155" s="12">
        <v>168</v>
      </c>
      <c r="C155" s="12">
        <v>1</v>
      </c>
      <c r="D155" s="12" t="s">
        <v>42</v>
      </c>
      <c r="E155" s="15">
        <v>0.019681</v>
      </c>
      <c r="F155" s="15">
        <v>0.00055</v>
      </c>
      <c r="G155" s="15">
        <v>0</v>
      </c>
      <c r="H155" s="15">
        <f aca="true" t="shared" si="1" ref="H155:H160">SUM(E155:G155)</f>
        <v>0.020231</v>
      </c>
      <c r="I155" s="12" t="s">
        <v>170</v>
      </c>
    </row>
    <row r="156" spans="1:9" ht="30">
      <c r="A156" s="12" t="s">
        <v>181</v>
      </c>
      <c r="B156" s="12">
        <v>96</v>
      </c>
      <c r="C156" s="12">
        <v>1</v>
      </c>
      <c r="D156" s="12" t="s">
        <v>49</v>
      </c>
      <c r="E156" s="15">
        <v>0.012591</v>
      </c>
      <c r="F156" s="15">
        <v>0</v>
      </c>
      <c r="G156" s="15">
        <v>0</v>
      </c>
      <c r="H156" s="15">
        <f t="shared" si="1"/>
        <v>0.012591</v>
      </c>
      <c r="I156" s="12" t="s">
        <v>170</v>
      </c>
    </row>
    <row r="157" spans="1:9" ht="30">
      <c r="A157" s="12" t="s">
        <v>182</v>
      </c>
      <c r="B157" s="12">
        <v>58</v>
      </c>
      <c r="C157" s="12">
        <v>1</v>
      </c>
      <c r="D157" s="12" t="s">
        <v>49</v>
      </c>
      <c r="E157" s="15">
        <v>0.001542</v>
      </c>
      <c r="F157" s="15">
        <v>0</v>
      </c>
      <c r="G157" s="15">
        <v>0</v>
      </c>
      <c r="H157" s="15">
        <f t="shared" si="1"/>
        <v>0.001542</v>
      </c>
      <c r="I157" s="12" t="s">
        <v>170</v>
      </c>
    </row>
    <row r="158" spans="1:9" ht="30">
      <c r="A158" s="12" t="s">
        <v>182</v>
      </c>
      <c r="B158" s="12">
        <v>108</v>
      </c>
      <c r="C158" s="12">
        <v>1</v>
      </c>
      <c r="D158" s="12" t="s">
        <v>49</v>
      </c>
      <c r="E158" s="15">
        <v>0.010249</v>
      </c>
      <c r="F158" s="15">
        <v>0</v>
      </c>
      <c r="G158" s="15">
        <v>0</v>
      </c>
      <c r="H158" s="15">
        <f t="shared" si="1"/>
        <v>0.010249</v>
      </c>
      <c r="I158" s="12" t="s">
        <v>170</v>
      </c>
    </row>
    <row r="159" spans="1:9" ht="30">
      <c r="A159" s="12" t="s">
        <v>183</v>
      </c>
      <c r="B159" s="12">
        <v>3470</v>
      </c>
      <c r="C159" s="12">
        <v>3</v>
      </c>
      <c r="D159" s="12" t="s">
        <v>42</v>
      </c>
      <c r="E159" s="15">
        <v>0.254432</v>
      </c>
      <c r="F159" s="15">
        <v>0.00561</v>
      </c>
      <c r="G159" s="15">
        <v>0</v>
      </c>
      <c r="H159" s="15">
        <f t="shared" si="1"/>
        <v>0.260042</v>
      </c>
      <c r="I159" s="12" t="s">
        <v>170</v>
      </c>
    </row>
    <row r="160" spans="1:9" ht="30">
      <c r="A160" s="12" t="s">
        <v>184</v>
      </c>
      <c r="B160" s="12">
        <v>30</v>
      </c>
      <c r="C160" s="12">
        <v>1</v>
      </c>
      <c r="D160" s="12" t="s">
        <v>49</v>
      </c>
      <c r="E160" s="15">
        <v>0.010764</v>
      </c>
      <c r="F160" s="15">
        <v>0</v>
      </c>
      <c r="G160" s="15">
        <v>0</v>
      </c>
      <c r="H160" s="15">
        <f t="shared" si="1"/>
        <v>0.010764</v>
      </c>
      <c r="I160" s="12" t="s">
        <v>170</v>
      </c>
    </row>
    <row r="161" spans="1:9" ht="15">
      <c r="A161" s="1" t="s">
        <v>20</v>
      </c>
      <c r="B161" s="1"/>
      <c r="C161" s="1"/>
      <c r="D161" s="1"/>
      <c r="E161" s="15">
        <f>SUM(E152:E160)</f>
        <v>0.351215</v>
      </c>
      <c r="F161" s="15">
        <f>SUM(F152:F160)</f>
        <v>0.006446</v>
      </c>
      <c r="G161" s="15">
        <f>SUM(G152:G160)</f>
        <v>0</v>
      </c>
      <c r="H161" s="15">
        <f>SUM(H152:H160)</f>
        <v>0.397713</v>
      </c>
      <c r="I161" s="1"/>
    </row>
    <row r="162" spans="1:9" ht="15">
      <c r="A162" s="36" t="s">
        <v>130</v>
      </c>
      <c r="B162" s="43"/>
      <c r="C162" s="43"/>
      <c r="D162" s="43"/>
      <c r="E162" s="43"/>
      <c r="F162" s="43"/>
      <c r="G162" s="43"/>
      <c r="H162" s="43"/>
      <c r="I162" s="44"/>
    </row>
    <row r="163" spans="1:9" ht="30">
      <c r="A163" s="12" t="s">
        <v>192</v>
      </c>
      <c r="B163" s="14">
        <v>738.5</v>
      </c>
      <c r="C163" s="14">
        <v>1</v>
      </c>
      <c r="D163" s="14" t="s">
        <v>42</v>
      </c>
      <c r="E163" s="15">
        <v>0.070657</v>
      </c>
      <c r="F163" s="15">
        <v>0.00143</v>
      </c>
      <c r="G163" s="15">
        <v>0</v>
      </c>
      <c r="H163" s="15">
        <f>SUM(E163:G163)</f>
        <v>0.072087</v>
      </c>
      <c r="I163" s="12" t="s">
        <v>186</v>
      </c>
    </row>
    <row r="164" spans="1:9" ht="30">
      <c r="A164" s="12" t="s">
        <v>193</v>
      </c>
      <c r="B164" s="14">
        <v>113.2</v>
      </c>
      <c r="C164" s="14">
        <v>1</v>
      </c>
      <c r="D164" s="14" t="s">
        <v>42</v>
      </c>
      <c r="E164" s="15">
        <v>0.00805</v>
      </c>
      <c r="F164" s="15">
        <v>0.000143</v>
      </c>
      <c r="G164" s="15">
        <v>0</v>
      </c>
      <c r="H164" s="15">
        <f aca="true" t="shared" si="2" ref="H164:H173">SUM(E164:G164)</f>
        <v>0.008193</v>
      </c>
      <c r="I164" s="12" t="s">
        <v>186</v>
      </c>
    </row>
    <row r="165" spans="1:9" ht="30">
      <c r="A165" s="12" t="s">
        <v>194</v>
      </c>
      <c r="B165" s="14">
        <v>201.7</v>
      </c>
      <c r="C165" s="14">
        <v>1</v>
      </c>
      <c r="D165" s="14" t="s">
        <v>42</v>
      </c>
      <c r="E165" s="15">
        <v>0.011495</v>
      </c>
      <c r="F165" s="15">
        <v>0.000165</v>
      </c>
      <c r="G165" s="15">
        <v>0</v>
      </c>
      <c r="H165" s="15">
        <f t="shared" si="2"/>
        <v>0.01166</v>
      </c>
      <c r="I165" s="12" t="s">
        <v>186</v>
      </c>
    </row>
    <row r="166" spans="1:9" ht="30">
      <c r="A166" s="12" t="s">
        <v>195</v>
      </c>
      <c r="B166" s="14">
        <v>3460</v>
      </c>
      <c r="C166" s="14">
        <v>2</v>
      </c>
      <c r="D166" s="14" t="s">
        <v>42</v>
      </c>
      <c r="E166" s="15">
        <v>0.221199</v>
      </c>
      <c r="F166" s="15">
        <v>0.006864</v>
      </c>
      <c r="G166" s="15">
        <v>0</v>
      </c>
      <c r="H166" s="15">
        <f t="shared" si="2"/>
        <v>0.22806300000000002</v>
      </c>
      <c r="I166" s="12" t="s">
        <v>186</v>
      </c>
    </row>
    <row r="167" spans="1:9" ht="30">
      <c r="A167" s="12" t="s">
        <v>196</v>
      </c>
      <c r="B167" s="14">
        <v>292.4</v>
      </c>
      <c r="C167" s="14">
        <v>1</v>
      </c>
      <c r="D167" s="14" t="s">
        <v>42</v>
      </c>
      <c r="E167" s="15">
        <v>0.02135</v>
      </c>
      <c r="F167" s="15">
        <v>0.000275</v>
      </c>
      <c r="G167" s="15">
        <v>0</v>
      </c>
      <c r="H167" s="15">
        <f t="shared" si="2"/>
        <v>0.021625000000000002</v>
      </c>
      <c r="I167" s="12" t="s">
        <v>186</v>
      </c>
    </row>
    <row r="168" spans="1:9" ht="45">
      <c r="A168" s="12" t="s">
        <v>197</v>
      </c>
      <c r="B168" s="14">
        <v>317.7</v>
      </c>
      <c r="C168" s="14">
        <v>1</v>
      </c>
      <c r="D168" s="14" t="s">
        <v>42</v>
      </c>
      <c r="E168" s="15">
        <v>0.022585</v>
      </c>
      <c r="F168" s="15">
        <v>0.000286</v>
      </c>
      <c r="G168" s="15">
        <v>0</v>
      </c>
      <c r="H168" s="15">
        <f t="shared" si="2"/>
        <v>0.022871000000000002</v>
      </c>
      <c r="I168" s="12" t="s">
        <v>186</v>
      </c>
    </row>
    <row r="169" spans="1:9" ht="30">
      <c r="A169" s="12" t="s">
        <v>198</v>
      </c>
      <c r="B169" s="14">
        <v>635.7</v>
      </c>
      <c r="C169" s="14">
        <v>1</v>
      </c>
      <c r="D169" s="14" t="s">
        <v>49</v>
      </c>
      <c r="E169" s="15">
        <v>0.066698</v>
      </c>
      <c r="F169" s="15">
        <v>0</v>
      </c>
      <c r="G169" s="15">
        <v>0</v>
      </c>
      <c r="H169" s="15">
        <f t="shared" si="2"/>
        <v>0.066698</v>
      </c>
      <c r="I169" s="12" t="s">
        <v>186</v>
      </c>
    </row>
    <row r="170" spans="1:9" ht="30">
      <c r="A170" s="12" t="s">
        <v>199</v>
      </c>
      <c r="B170" s="14">
        <v>336</v>
      </c>
      <c r="C170" s="14">
        <v>1</v>
      </c>
      <c r="D170" s="14" t="s">
        <v>49</v>
      </c>
      <c r="E170" s="15">
        <v>0.024153</v>
      </c>
      <c r="F170" s="15">
        <v>0.006875</v>
      </c>
      <c r="G170" s="15">
        <v>0</v>
      </c>
      <c r="H170" s="15">
        <f t="shared" si="2"/>
        <v>0.031028</v>
      </c>
      <c r="I170" s="12" t="s">
        <v>186</v>
      </c>
    </row>
    <row r="171" spans="1:9" ht="30">
      <c r="A171" s="12" t="s">
        <v>200</v>
      </c>
      <c r="B171" s="14">
        <v>595.2</v>
      </c>
      <c r="C171" s="14">
        <v>2</v>
      </c>
      <c r="D171" s="14" t="s">
        <v>42</v>
      </c>
      <c r="E171" s="15">
        <v>0.043114</v>
      </c>
      <c r="F171" s="15">
        <v>0.00143</v>
      </c>
      <c r="G171" s="15">
        <v>0</v>
      </c>
      <c r="H171" s="15">
        <f t="shared" si="2"/>
        <v>0.044544</v>
      </c>
      <c r="I171" s="12" t="s">
        <v>186</v>
      </c>
    </row>
    <row r="172" spans="1:9" ht="30">
      <c r="A172" s="12" t="s">
        <v>201</v>
      </c>
      <c r="B172" s="14">
        <v>189.7</v>
      </c>
      <c r="C172" s="14">
        <v>1</v>
      </c>
      <c r="D172" s="14" t="s">
        <v>49</v>
      </c>
      <c r="E172" s="15">
        <v>0.019908</v>
      </c>
      <c r="F172" s="15">
        <v>0</v>
      </c>
      <c r="G172" s="15">
        <v>0</v>
      </c>
      <c r="H172" s="15">
        <f t="shared" si="2"/>
        <v>0.019908</v>
      </c>
      <c r="I172" s="12" t="s">
        <v>186</v>
      </c>
    </row>
    <row r="173" spans="1:9" ht="15">
      <c r="A173" s="12" t="s">
        <v>202</v>
      </c>
      <c r="B173" s="14">
        <v>9.8</v>
      </c>
      <c r="C173" s="14">
        <v>1</v>
      </c>
      <c r="D173" s="14" t="s">
        <v>49</v>
      </c>
      <c r="E173" s="15">
        <v>0.00592</v>
      </c>
      <c r="F173" s="15">
        <v>0</v>
      </c>
      <c r="G173" s="15">
        <v>0</v>
      </c>
      <c r="H173" s="15">
        <f t="shared" si="2"/>
        <v>0.00592</v>
      </c>
      <c r="I173" s="12" t="s">
        <v>186</v>
      </c>
    </row>
    <row r="174" spans="1:9" ht="30">
      <c r="A174" s="12" t="s">
        <v>203</v>
      </c>
      <c r="B174" s="14">
        <v>295.2</v>
      </c>
      <c r="C174" s="14">
        <v>1</v>
      </c>
      <c r="D174" s="14" t="s">
        <v>42</v>
      </c>
      <c r="E174" s="15">
        <v>0.020981</v>
      </c>
      <c r="F174" s="15">
        <v>0.000572</v>
      </c>
      <c r="G174" s="15">
        <v>0</v>
      </c>
      <c r="H174" s="15">
        <f>SUM(E174:G174)</f>
        <v>0.021553</v>
      </c>
      <c r="I174" s="12" t="s">
        <v>186</v>
      </c>
    </row>
    <row r="175" spans="1:9" ht="15">
      <c r="A175" s="1" t="s">
        <v>20</v>
      </c>
      <c r="B175" s="14"/>
      <c r="C175" s="14"/>
      <c r="D175" s="14"/>
      <c r="E175" s="6">
        <f>SUM(E163:E174)</f>
        <v>0.5361100000000001</v>
      </c>
      <c r="F175" s="6">
        <f>SUM(F163:F174)</f>
        <v>0.01804</v>
      </c>
      <c r="G175" s="6">
        <f>SUM(G163:G174)</f>
        <v>0</v>
      </c>
      <c r="H175" s="6">
        <f>SUM(H163:H174)</f>
        <v>0.5541500000000001</v>
      </c>
      <c r="I175" s="1"/>
    </row>
    <row r="176" spans="1:9" ht="15">
      <c r="A176" s="36" t="s">
        <v>131</v>
      </c>
      <c r="B176" s="43"/>
      <c r="C176" s="43"/>
      <c r="D176" s="43"/>
      <c r="E176" s="43"/>
      <c r="F176" s="43"/>
      <c r="G176" s="43"/>
      <c r="H176" s="43"/>
      <c r="I176" s="44"/>
    </row>
    <row r="177" spans="1:9" ht="15">
      <c r="A177" s="1"/>
      <c r="B177" s="1"/>
      <c r="C177" s="1"/>
      <c r="D177" s="1"/>
      <c r="E177" s="6"/>
      <c r="F177" s="6"/>
      <c r="G177" s="6"/>
      <c r="H177" s="6"/>
      <c r="I177" s="1"/>
    </row>
    <row r="178" spans="1:9" ht="15">
      <c r="A178" s="1"/>
      <c r="B178" s="1"/>
      <c r="C178" s="1"/>
      <c r="D178" s="1"/>
      <c r="E178" s="6"/>
      <c r="F178" s="6"/>
      <c r="G178" s="6"/>
      <c r="H178" s="6"/>
      <c r="I178" s="1"/>
    </row>
    <row r="179" spans="1:9" ht="15">
      <c r="A179" s="1"/>
      <c r="B179" s="1"/>
      <c r="C179" s="1"/>
      <c r="D179" s="1"/>
      <c r="E179" s="6"/>
      <c r="F179" s="6"/>
      <c r="G179" s="6"/>
      <c r="H179" s="6"/>
      <c r="I179" s="1"/>
    </row>
    <row r="180" spans="1:9" ht="15">
      <c r="A180" s="1"/>
      <c r="B180" s="1"/>
      <c r="C180" s="1"/>
      <c r="D180" s="1"/>
      <c r="E180" s="6"/>
      <c r="F180" s="6"/>
      <c r="G180" s="6"/>
      <c r="H180" s="6"/>
      <c r="I180" s="1"/>
    </row>
    <row r="181" spans="1:9" ht="15">
      <c r="A181" s="1"/>
      <c r="B181" s="1"/>
      <c r="C181" s="1"/>
      <c r="D181" s="1"/>
      <c r="E181" s="6"/>
      <c r="F181" s="6"/>
      <c r="G181" s="6"/>
      <c r="H181" s="6"/>
      <c r="I181" s="1"/>
    </row>
    <row r="182" spans="1:9" ht="15">
      <c r="A182" s="1"/>
      <c r="B182" s="1"/>
      <c r="C182" s="1"/>
      <c r="D182" s="1"/>
      <c r="E182" s="6"/>
      <c r="F182" s="6"/>
      <c r="G182" s="6"/>
      <c r="H182" s="6"/>
      <c r="I182" s="1"/>
    </row>
    <row r="183" spans="1:9" ht="15">
      <c r="A183" s="1"/>
      <c r="B183" s="1"/>
      <c r="C183" s="1"/>
      <c r="D183" s="1"/>
      <c r="E183" s="6"/>
      <c r="F183" s="6"/>
      <c r="G183" s="6"/>
      <c r="H183" s="6"/>
      <c r="I183" s="1"/>
    </row>
    <row r="184" spans="1:9" ht="15">
      <c r="A184" s="1" t="s">
        <v>20</v>
      </c>
      <c r="B184" s="1"/>
      <c r="C184" s="1"/>
      <c r="D184" s="1"/>
      <c r="E184" s="6"/>
      <c r="F184" s="6"/>
      <c r="G184" s="6"/>
      <c r="H184" s="6"/>
      <c r="I184" s="1"/>
    </row>
    <row r="185" spans="1:9" ht="15">
      <c r="A185" s="36" t="s">
        <v>132</v>
      </c>
      <c r="B185" s="43"/>
      <c r="C185" s="43"/>
      <c r="D185" s="43"/>
      <c r="E185" s="43"/>
      <c r="F185" s="43"/>
      <c r="G185" s="43"/>
      <c r="H185" s="43"/>
      <c r="I185" s="44"/>
    </row>
    <row r="186" spans="1:9" ht="30">
      <c r="A186" s="12" t="s">
        <v>204</v>
      </c>
      <c r="B186" s="12">
        <v>87</v>
      </c>
      <c r="C186" s="12">
        <v>1</v>
      </c>
      <c r="D186" s="12" t="s">
        <v>42</v>
      </c>
      <c r="E186" s="15">
        <v>0.003019</v>
      </c>
      <c r="F186" s="15">
        <v>0.0132</v>
      </c>
      <c r="G186" s="15">
        <v>0</v>
      </c>
      <c r="H186" s="15">
        <f>SUM(E186:G186)</f>
        <v>0.016219</v>
      </c>
      <c r="I186" s="12" t="s">
        <v>206</v>
      </c>
    </row>
    <row r="187" spans="1:9" ht="30">
      <c r="A187" s="12" t="s">
        <v>207</v>
      </c>
      <c r="B187" s="12">
        <v>403</v>
      </c>
      <c r="C187" s="12">
        <v>1</v>
      </c>
      <c r="D187" s="12" t="s">
        <v>42</v>
      </c>
      <c r="E187" s="15">
        <v>0.0504</v>
      </c>
      <c r="F187" s="15">
        <v>0.0088</v>
      </c>
      <c r="G187" s="15">
        <v>0</v>
      </c>
      <c r="H187" s="15">
        <f aca="true" t="shared" si="3" ref="H187:H195">SUM(E187:G187)</f>
        <v>0.0592</v>
      </c>
      <c r="I187" s="12" t="s">
        <v>206</v>
      </c>
    </row>
    <row r="188" spans="1:9" ht="30">
      <c r="A188" s="12" t="s">
        <v>205</v>
      </c>
      <c r="B188" s="12">
        <v>134</v>
      </c>
      <c r="C188" s="12">
        <v>1</v>
      </c>
      <c r="D188" s="12" t="s">
        <v>49</v>
      </c>
      <c r="E188" s="15">
        <v>0.01014</v>
      </c>
      <c r="F188" s="15">
        <v>2.8E-05</v>
      </c>
      <c r="G188" s="15">
        <v>0</v>
      </c>
      <c r="H188" s="15">
        <f t="shared" si="3"/>
        <v>0.010168</v>
      </c>
      <c r="I188" s="12" t="s">
        <v>206</v>
      </c>
    </row>
    <row r="189" spans="1:9" ht="30">
      <c r="A189" s="12" t="s">
        <v>208</v>
      </c>
      <c r="B189" s="12">
        <v>57</v>
      </c>
      <c r="C189" s="12">
        <v>1</v>
      </c>
      <c r="D189" s="12" t="s">
        <v>42</v>
      </c>
      <c r="E189" s="15">
        <v>0.002793</v>
      </c>
      <c r="F189" s="15">
        <v>0.00033</v>
      </c>
      <c r="G189" s="15">
        <v>0</v>
      </c>
      <c r="H189" s="15">
        <f t="shared" si="3"/>
        <v>0.003123</v>
      </c>
      <c r="I189" s="12" t="s">
        <v>206</v>
      </c>
    </row>
    <row r="190" spans="1:9" ht="30">
      <c r="A190" s="12" t="s">
        <v>210</v>
      </c>
      <c r="B190" s="12">
        <v>1088</v>
      </c>
      <c r="C190" s="12">
        <v>1</v>
      </c>
      <c r="D190" s="12" t="s">
        <v>42</v>
      </c>
      <c r="E190" s="15">
        <v>0.077622</v>
      </c>
      <c r="F190" s="15">
        <v>0.000935</v>
      </c>
      <c r="G190" s="15">
        <v>0</v>
      </c>
      <c r="H190" s="15">
        <f t="shared" si="3"/>
        <v>0.078557</v>
      </c>
      <c r="I190" s="12" t="s">
        <v>209</v>
      </c>
    </row>
    <row r="191" spans="1:9" ht="45">
      <c r="A191" s="12" t="s">
        <v>211</v>
      </c>
      <c r="B191" s="12">
        <v>195</v>
      </c>
      <c r="C191" s="12">
        <v>1</v>
      </c>
      <c r="D191" s="12" t="s">
        <v>49</v>
      </c>
      <c r="E191" s="15">
        <v>0.027281</v>
      </c>
      <c r="F191" s="15">
        <v>0</v>
      </c>
      <c r="G191" s="15">
        <v>0</v>
      </c>
      <c r="H191" s="15">
        <f t="shared" si="3"/>
        <v>0.027281</v>
      </c>
      <c r="I191" s="12" t="s">
        <v>209</v>
      </c>
    </row>
    <row r="192" spans="1:9" ht="30">
      <c r="A192" s="12" t="s">
        <v>213</v>
      </c>
      <c r="B192" s="12">
        <v>214</v>
      </c>
      <c r="C192" s="12">
        <v>1</v>
      </c>
      <c r="D192" s="12" t="s">
        <v>42</v>
      </c>
      <c r="E192" s="15">
        <v>0.013881</v>
      </c>
      <c r="F192" s="15">
        <v>0.000825</v>
      </c>
      <c r="G192" s="15">
        <v>0</v>
      </c>
      <c r="H192" s="15">
        <f t="shared" si="3"/>
        <v>0.014705999999999999</v>
      </c>
      <c r="I192" s="12" t="s">
        <v>212</v>
      </c>
    </row>
    <row r="193" spans="1:9" ht="30">
      <c r="A193" s="12" t="s">
        <v>214</v>
      </c>
      <c r="B193" s="12">
        <v>36</v>
      </c>
      <c r="C193" s="12">
        <v>1</v>
      </c>
      <c r="D193" s="12" t="s">
        <v>49</v>
      </c>
      <c r="E193" s="15">
        <v>0.002628</v>
      </c>
      <c r="F193" s="15">
        <v>0.000138</v>
      </c>
      <c r="G193" s="15">
        <v>0</v>
      </c>
      <c r="H193" s="15">
        <f t="shared" si="3"/>
        <v>0.0027660000000000002</v>
      </c>
      <c r="I193" s="12" t="s">
        <v>212</v>
      </c>
    </row>
    <row r="194" spans="1:9" ht="30">
      <c r="A194" s="12" t="s">
        <v>216</v>
      </c>
      <c r="B194" s="12">
        <v>328.6</v>
      </c>
      <c r="C194" s="12">
        <v>1</v>
      </c>
      <c r="D194" s="12" t="s">
        <v>42</v>
      </c>
      <c r="E194" s="15">
        <v>0.02399</v>
      </c>
      <c r="F194" s="15">
        <v>0.000413</v>
      </c>
      <c r="G194" s="15">
        <v>0</v>
      </c>
      <c r="H194" s="15">
        <f t="shared" si="3"/>
        <v>0.024403</v>
      </c>
      <c r="I194" s="12" t="s">
        <v>215</v>
      </c>
    </row>
    <row r="195" spans="1:9" ht="30">
      <c r="A195" s="12" t="s">
        <v>217</v>
      </c>
      <c r="B195" s="14">
        <v>90</v>
      </c>
      <c r="C195" s="14">
        <v>1</v>
      </c>
      <c r="D195" s="14" t="s">
        <v>49</v>
      </c>
      <c r="E195" s="15">
        <v>0.012591</v>
      </c>
      <c r="F195" s="15">
        <v>0</v>
      </c>
      <c r="G195" s="15">
        <v>0</v>
      </c>
      <c r="H195" s="15">
        <f t="shared" si="3"/>
        <v>0.012591</v>
      </c>
      <c r="I195" s="12" t="s">
        <v>215</v>
      </c>
    </row>
    <row r="196" spans="1:9" ht="15">
      <c r="A196" s="1" t="s">
        <v>20</v>
      </c>
      <c r="B196" s="1"/>
      <c r="C196" s="1"/>
      <c r="D196" s="1"/>
      <c r="E196" s="15">
        <f>SUM(E186:E195)</f>
        <v>0.224345</v>
      </c>
      <c r="F196" s="15">
        <f>SUM(F186:F195)</f>
        <v>0.024668999999999996</v>
      </c>
      <c r="G196" s="15">
        <f>SUM(G186:G195)</f>
        <v>0</v>
      </c>
      <c r="H196" s="15">
        <f>SUM(H186:H195)</f>
        <v>0.24901399999999999</v>
      </c>
      <c r="I196" s="12"/>
    </row>
    <row r="197" spans="1:9" ht="15">
      <c r="A197" s="36" t="s">
        <v>133</v>
      </c>
      <c r="B197" s="43"/>
      <c r="C197" s="43"/>
      <c r="D197" s="43"/>
      <c r="E197" s="43"/>
      <c r="F197" s="43"/>
      <c r="G197" s="43"/>
      <c r="H197" s="43"/>
      <c r="I197" s="44"/>
    </row>
    <row r="198" spans="1:9" ht="15">
      <c r="A198" s="1"/>
      <c r="B198" s="1"/>
      <c r="C198" s="1"/>
      <c r="D198" s="1"/>
      <c r="E198" s="6"/>
      <c r="F198" s="6"/>
      <c r="G198" s="6"/>
      <c r="H198" s="6"/>
      <c r="I198" s="1"/>
    </row>
    <row r="199" spans="1:9" ht="15">
      <c r="A199" s="1"/>
      <c r="B199" s="1"/>
      <c r="C199" s="1"/>
      <c r="D199" s="1"/>
      <c r="E199" s="6"/>
      <c r="F199" s="6"/>
      <c r="G199" s="6"/>
      <c r="H199" s="6"/>
      <c r="I199" s="1"/>
    </row>
    <row r="200" spans="1:9" ht="15">
      <c r="A200" s="1"/>
      <c r="B200" s="1"/>
      <c r="C200" s="1"/>
      <c r="D200" s="1"/>
      <c r="E200" s="6"/>
      <c r="F200" s="6"/>
      <c r="G200" s="6"/>
      <c r="H200" s="6"/>
      <c r="I200" s="1"/>
    </row>
    <row r="201" spans="1:9" ht="15">
      <c r="A201" s="1" t="s">
        <v>20</v>
      </c>
      <c r="B201" s="1"/>
      <c r="C201" s="1"/>
      <c r="D201" s="1"/>
      <c r="E201" s="6"/>
      <c r="F201" s="6"/>
      <c r="G201" s="6"/>
      <c r="H201" s="6"/>
      <c r="I201" s="1"/>
    </row>
    <row r="202" spans="1:9" ht="15">
      <c r="A202" s="36" t="s">
        <v>134</v>
      </c>
      <c r="B202" s="43"/>
      <c r="C202" s="43"/>
      <c r="D202" s="43"/>
      <c r="E202" s="43"/>
      <c r="F202" s="43"/>
      <c r="G202" s="43"/>
      <c r="H202" s="43"/>
      <c r="I202" s="44"/>
    </row>
    <row r="203" spans="1:9" ht="15">
      <c r="A203" s="1"/>
      <c r="B203" s="1"/>
      <c r="C203" s="1"/>
      <c r="D203" s="1"/>
      <c r="E203" s="6"/>
      <c r="F203" s="6"/>
      <c r="G203" s="6"/>
      <c r="H203" s="6"/>
      <c r="I203" s="1"/>
    </row>
    <row r="204" spans="1:9" ht="15">
      <c r="A204" s="1"/>
      <c r="B204" s="1"/>
      <c r="C204" s="1"/>
      <c r="D204" s="1"/>
      <c r="E204" s="6"/>
      <c r="F204" s="6"/>
      <c r="G204" s="6"/>
      <c r="H204" s="6"/>
      <c r="I204" s="1"/>
    </row>
    <row r="205" spans="1:9" ht="15">
      <c r="A205" s="1"/>
      <c r="B205" s="1"/>
      <c r="C205" s="1"/>
      <c r="D205" s="1"/>
      <c r="E205" s="6"/>
      <c r="F205" s="6"/>
      <c r="G205" s="6"/>
      <c r="H205" s="6"/>
      <c r="I205" s="1"/>
    </row>
    <row r="206" spans="1:9" ht="15">
      <c r="A206" s="1"/>
      <c r="B206" s="1"/>
      <c r="C206" s="1"/>
      <c r="D206" s="1"/>
      <c r="E206" s="6"/>
      <c r="F206" s="6"/>
      <c r="G206" s="6"/>
      <c r="H206" s="6"/>
      <c r="I206" s="1"/>
    </row>
    <row r="207" spans="1:9" ht="15">
      <c r="A207" s="1"/>
      <c r="B207" s="1"/>
      <c r="C207" s="1"/>
      <c r="D207" s="1"/>
      <c r="E207" s="6"/>
      <c r="F207" s="6"/>
      <c r="G207" s="6"/>
      <c r="H207" s="6"/>
      <c r="I207" s="1"/>
    </row>
    <row r="208" spans="1:9" ht="15">
      <c r="A208" s="1" t="s">
        <v>20</v>
      </c>
      <c r="B208" s="1"/>
      <c r="C208" s="1"/>
      <c r="D208" s="1"/>
      <c r="E208" s="6"/>
      <c r="F208" s="6"/>
      <c r="G208" s="6"/>
      <c r="H208" s="6"/>
      <c r="I208" s="1"/>
    </row>
    <row r="209" spans="1:9" ht="15">
      <c r="A209" s="36" t="s">
        <v>135</v>
      </c>
      <c r="B209" s="43"/>
      <c r="C209" s="43"/>
      <c r="D209" s="43"/>
      <c r="E209" s="43"/>
      <c r="F209" s="43"/>
      <c r="G209" s="43"/>
      <c r="H209" s="43"/>
      <c r="I209" s="44"/>
    </row>
    <row r="210" spans="1:9" ht="15">
      <c r="A210" s="1"/>
      <c r="B210" s="1"/>
      <c r="C210" s="1"/>
      <c r="D210" s="1"/>
      <c r="E210" s="6"/>
      <c r="F210" s="6"/>
      <c r="G210" s="6"/>
      <c r="H210" s="6"/>
      <c r="I210" s="1"/>
    </row>
    <row r="211" spans="1:9" ht="15">
      <c r="A211" s="1"/>
      <c r="B211" s="1"/>
      <c r="C211" s="1"/>
      <c r="D211" s="1"/>
      <c r="E211" s="6"/>
      <c r="F211" s="6"/>
      <c r="G211" s="6"/>
      <c r="H211" s="6"/>
      <c r="I211" s="1"/>
    </row>
    <row r="212" spans="1:9" ht="15">
      <c r="A212" s="1"/>
      <c r="B212" s="1"/>
      <c r="C212" s="1"/>
      <c r="D212" s="1"/>
      <c r="E212" s="6"/>
      <c r="F212" s="6"/>
      <c r="G212" s="6"/>
      <c r="H212" s="6"/>
      <c r="I212" s="1"/>
    </row>
    <row r="213" spans="1:9" ht="15">
      <c r="A213" s="1" t="s">
        <v>20</v>
      </c>
      <c r="B213" s="1"/>
      <c r="C213" s="1"/>
      <c r="D213" s="1"/>
      <c r="E213" s="6"/>
      <c r="F213" s="6"/>
      <c r="G213" s="6"/>
      <c r="H213" s="6"/>
      <c r="I213" s="1"/>
    </row>
    <row r="214" spans="1:9" ht="15">
      <c r="A214" s="36" t="s">
        <v>136</v>
      </c>
      <c r="B214" s="43"/>
      <c r="C214" s="43"/>
      <c r="D214" s="43"/>
      <c r="E214" s="43"/>
      <c r="F214" s="43"/>
      <c r="G214" s="43"/>
      <c r="H214" s="43"/>
      <c r="I214" s="44"/>
    </row>
    <row r="215" spans="1:9" ht="30">
      <c r="A215" s="12" t="s">
        <v>247</v>
      </c>
      <c r="B215" s="12">
        <v>425</v>
      </c>
      <c r="C215" s="12">
        <v>1</v>
      </c>
      <c r="D215" s="12" t="s">
        <v>42</v>
      </c>
      <c r="E215" s="15">
        <v>0.032173</v>
      </c>
      <c r="F215" s="15">
        <v>0.00165</v>
      </c>
      <c r="G215" s="15">
        <v>0</v>
      </c>
      <c r="H215" s="15">
        <f>SUM(E215:G215)</f>
        <v>0.033823</v>
      </c>
      <c r="I215" s="12" t="s">
        <v>225</v>
      </c>
    </row>
    <row r="216" spans="1:9" ht="30">
      <c r="A216" s="12" t="s">
        <v>248</v>
      </c>
      <c r="B216" s="12">
        <v>12</v>
      </c>
      <c r="C216" s="12">
        <v>1</v>
      </c>
      <c r="D216" s="12" t="s">
        <v>49</v>
      </c>
      <c r="E216" s="15">
        <v>0.005367</v>
      </c>
      <c r="F216" s="15">
        <v>0</v>
      </c>
      <c r="G216" s="15">
        <v>0</v>
      </c>
      <c r="H216" s="15">
        <f>SUM(E216:G216)</f>
        <v>0.005367</v>
      </c>
      <c r="I216" s="12" t="s">
        <v>225</v>
      </c>
    </row>
    <row r="217" spans="1:9" ht="15">
      <c r="A217" s="1" t="s">
        <v>20</v>
      </c>
      <c r="B217" s="1"/>
      <c r="C217" s="1"/>
      <c r="D217" s="1"/>
      <c r="E217" s="15">
        <f>SUM(E215:E216)</f>
        <v>0.037540000000000004</v>
      </c>
      <c r="F217" s="15">
        <f>SUM(F215:F216)</f>
        <v>0.00165</v>
      </c>
      <c r="G217" s="15">
        <f>SUM(G215:G216)</f>
        <v>0</v>
      </c>
      <c r="H217" s="15">
        <f>SUM(H215:H216)</f>
        <v>0.03919</v>
      </c>
      <c r="I217" s="1"/>
    </row>
    <row r="218" spans="1:9" ht="15">
      <c r="A218" s="36" t="s">
        <v>137</v>
      </c>
      <c r="B218" s="43"/>
      <c r="C218" s="43"/>
      <c r="D218" s="43"/>
      <c r="E218" s="43"/>
      <c r="F218" s="43"/>
      <c r="G218" s="43"/>
      <c r="H218" s="43"/>
      <c r="I218" s="44"/>
    </row>
    <row r="219" spans="1:9" ht="15">
      <c r="A219" s="1"/>
      <c r="B219" s="1"/>
      <c r="C219" s="1"/>
      <c r="D219" s="1"/>
      <c r="E219" s="6"/>
      <c r="F219" s="6"/>
      <c r="G219" s="6"/>
      <c r="H219" s="6"/>
      <c r="I219" s="1"/>
    </row>
    <row r="220" spans="1:9" ht="15">
      <c r="A220" s="1"/>
      <c r="B220" s="1"/>
      <c r="C220" s="1"/>
      <c r="D220" s="1"/>
      <c r="E220" s="6"/>
      <c r="F220" s="6"/>
      <c r="G220" s="6"/>
      <c r="H220" s="6"/>
      <c r="I220" s="1"/>
    </row>
    <row r="221" spans="1:9" ht="15">
      <c r="A221" s="1"/>
      <c r="B221" s="1"/>
      <c r="C221" s="1"/>
      <c r="D221" s="1"/>
      <c r="E221" s="6"/>
      <c r="F221" s="6"/>
      <c r="G221" s="6"/>
      <c r="H221" s="6"/>
      <c r="I221" s="1"/>
    </row>
    <row r="222" spans="1:9" ht="15">
      <c r="A222" s="1" t="s">
        <v>20</v>
      </c>
      <c r="B222" s="1"/>
      <c r="C222" s="1"/>
      <c r="D222" s="1"/>
      <c r="E222" s="6"/>
      <c r="F222" s="6"/>
      <c r="G222" s="6"/>
      <c r="H222" s="6"/>
      <c r="I222" s="1"/>
    </row>
    <row r="223" spans="1:9" ht="15">
      <c r="A223" s="36" t="s">
        <v>138</v>
      </c>
      <c r="B223" s="43"/>
      <c r="C223" s="43"/>
      <c r="D223" s="43"/>
      <c r="E223" s="43"/>
      <c r="F223" s="43"/>
      <c r="G223" s="43"/>
      <c r="H223" s="43"/>
      <c r="I223" s="44"/>
    </row>
    <row r="224" spans="1:9" ht="15">
      <c r="A224" s="1"/>
      <c r="B224" s="1"/>
      <c r="C224" s="1"/>
      <c r="D224" s="1"/>
      <c r="E224" s="6"/>
      <c r="F224" s="6"/>
      <c r="G224" s="6"/>
      <c r="H224" s="6"/>
      <c r="I224" s="1"/>
    </row>
    <row r="225" spans="1:9" ht="15">
      <c r="A225" s="1"/>
      <c r="B225" s="1"/>
      <c r="C225" s="1"/>
      <c r="D225" s="1"/>
      <c r="E225" s="6"/>
      <c r="F225" s="6"/>
      <c r="G225" s="6"/>
      <c r="H225" s="6"/>
      <c r="I225" s="1"/>
    </row>
    <row r="226" spans="1:9" ht="15">
      <c r="A226" s="1"/>
      <c r="B226" s="1"/>
      <c r="C226" s="1"/>
      <c r="D226" s="1"/>
      <c r="E226" s="6"/>
      <c r="F226" s="6"/>
      <c r="G226" s="6"/>
      <c r="H226" s="6"/>
      <c r="I226" s="1"/>
    </row>
    <row r="227" spans="1:9" ht="15">
      <c r="A227" s="1" t="s">
        <v>20</v>
      </c>
      <c r="B227" s="1"/>
      <c r="C227" s="1"/>
      <c r="D227" s="1"/>
      <c r="E227" s="6"/>
      <c r="F227" s="6"/>
      <c r="G227" s="6"/>
      <c r="H227" s="6"/>
      <c r="I227" s="1"/>
    </row>
    <row r="228" spans="1:9" ht="15">
      <c r="A228" s="36" t="s">
        <v>139</v>
      </c>
      <c r="B228" s="43"/>
      <c r="C228" s="43"/>
      <c r="D228" s="43"/>
      <c r="E228" s="43"/>
      <c r="F228" s="43"/>
      <c r="G228" s="43"/>
      <c r="H228" s="43"/>
      <c r="I228" s="44"/>
    </row>
    <row r="229" spans="1:9" ht="15">
      <c r="A229" s="1"/>
      <c r="B229" s="1"/>
      <c r="C229" s="1"/>
      <c r="D229" s="1"/>
      <c r="E229" s="6"/>
      <c r="F229" s="6"/>
      <c r="G229" s="6"/>
      <c r="H229" s="6"/>
      <c r="I229" s="1"/>
    </row>
    <row r="230" spans="1:9" ht="15">
      <c r="A230" s="1"/>
      <c r="B230" s="1"/>
      <c r="C230" s="1"/>
      <c r="D230" s="1"/>
      <c r="E230" s="6"/>
      <c r="F230" s="6"/>
      <c r="G230" s="6"/>
      <c r="H230" s="6"/>
      <c r="I230" s="1"/>
    </row>
    <row r="231" spans="1:9" ht="15">
      <c r="A231" s="1"/>
      <c r="B231" s="1"/>
      <c r="C231" s="1"/>
      <c r="D231" s="1"/>
      <c r="E231" s="6"/>
      <c r="F231" s="6"/>
      <c r="G231" s="6"/>
      <c r="H231" s="6"/>
      <c r="I231" s="1"/>
    </row>
    <row r="232" spans="1:9" ht="15">
      <c r="A232" s="1" t="s">
        <v>20</v>
      </c>
      <c r="B232" s="1"/>
      <c r="C232" s="1"/>
      <c r="D232" s="1"/>
      <c r="E232" s="6"/>
      <c r="F232" s="6"/>
      <c r="G232" s="6"/>
      <c r="H232" s="6"/>
      <c r="I232" s="1"/>
    </row>
    <row r="233" spans="1:9" ht="15">
      <c r="A233" s="36" t="s">
        <v>140</v>
      </c>
      <c r="B233" s="43"/>
      <c r="C233" s="43"/>
      <c r="D233" s="43"/>
      <c r="E233" s="43"/>
      <c r="F233" s="43"/>
      <c r="G233" s="43"/>
      <c r="H233" s="43"/>
      <c r="I233" s="44"/>
    </row>
    <row r="234" spans="1:9" ht="15">
      <c r="A234" s="1"/>
      <c r="B234" s="1"/>
      <c r="C234" s="1"/>
      <c r="D234" s="1"/>
      <c r="E234" s="6"/>
      <c r="F234" s="6"/>
      <c r="G234" s="6"/>
      <c r="H234" s="6"/>
      <c r="I234" s="1"/>
    </row>
    <row r="235" spans="1:9" ht="15">
      <c r="A235" s="1"/>
      <c r="B235" s="1"/>
      <c r="C235" s="1"/>
      <c r="D235" s="1"/>
      <c r="E235" s="6"/>
      <c r="F235" s="6"/>
      <c r="G235" s="6"/>
      <c r="H235" s="6"/>
      <c r="I235" s="1"/>
    </row>
    <row r="236" spans="1:9" ht="15">
      <c r="A236" s="1"/>
      <c r="B236" s="1"/>
      <c r="C236" s="1"/>
      <c r="D236" s="1"/>
      <c r="E236" s="6"/>
      <c r="F236" s="6"/>
      <c r="G236" s="6"/>
      <c r="H236" s="6"/>
      <c r="I236" s="1"/>
    </row>
    <row r="237" spans="1:9" ht="15">
      <c r="A237" s="1" t="s">
        <v>20</v>
      </c>
      <c r="B237" s="1"/>
      <c r="C237" s="1"/>
      <c r="D237" s="1"/>
      <c r="E237" s="6"/>
      <c r="F237" s="6"/>
      <c r="G237" s="6"/>
      <c r="H237" s="6"/>
      <c r="I237" s="1"/>
    </row>
    <row r="238" spans="1:9" ht="15">
      <c r="A238" s="36" t="s">
        <v>141</v>
      </c>
      <c r="B238" s="43"/>
      <c r="C238" s="43"/>
      <c r="D238" s="43"/>
      <c r="E238" s="43"/>
      <c r="F238" s="43"/>
      <c r="G238" s="43"/>
      <c r="H238" s="43"/>
      <c r="I238" s="44"/>
    </row>
    <row r="239" spans="1:9" ht="15">
      <c r="A239" s="1"/>
      <c r="B239" s="1"/>
      <c r="C239" s="1"/>
      <c r="D239" s="1"/>
      <c r="E239" s="6"/>
      <c r="F239" s="6"/>
      <c r="G239" s="6"/>
      <c r="H239" s="6"/>
      <c r="I239" s="1"/>
    </row>
    <row r="240" spans="1:9" ht="15">
      <c r="A240" s="1"/>
      <c r="B240" s="1"/>
      <c r="C240" s="1"/>
      <c r="D240" s="1"/>
      <c r="E240" s="6"/>
      <c r="F240" s="6"/>
      <c r="G240" s="6"/>
      <c r="H240" s="6"/>
      <c r="I240" s="1"/>
    </row>
    <row r="241" spans="1:9" ht="15">
      <c r="A241" s="1" t="s">
        <v>20</v>
      </c>
      <c r="B241" s="1"/>
      <c r="C241" s="1"/>
      <c r="D241" s="1"/>
      <c r="E241" s="6"/>
      <c r="F241" s="6"/>
      <c r="G241" s="6"/>
      <c r="H241" s="6"/>
      <c r="I241" s="1"/>
    </row>
    <row r="242" spans="1:9" ht="15">
      <c r="A242" s="36" t="s">
        <v>142</v>
      </c>
      <c r="B242" s="43"/>
      <c r="C242" s="43"/>
      <c r="D242" s="43"/>
      <c r="E242" s="43"/>
      <c r="F242" s="43"/>
      <c r="G242" s="43"/>
      <c r="H242" s="43"/>
      <c r="I242" s="44"/>
    </row>
    <row r="243" spans="1:9" ht="15">
      <c r="A243" s="1"/>
      <c r="B243" s="1"/>
      <c r="C243" s="1"/>
      <c r="D243" s="1"/>
      <c r="E243" s="6"/>
      <c r="F243" s="6"/>
      <c r="G243" s="6"/>
      <c r="H243" s="6"/>
      <c r="I243" s="1"/>
    </row>
    <row r="244" spans="1:9" ht="15">
      <c r="A244" s="1"/>
      <c r="B244" s="1"/>
      <c r="C244" s="1"/>
      <c r="D244" s="1"/>
      <c r="E244" s="6"/>
      <c r="F244" s="6"/>
      <c r="G244" s="6"/>
      <c r="H244" s="6"/>
      <c r="I244" s="1"/>
    </row>
    <row r="245" spans="1:9" ht="15">
      <c r="A245" s="1"/>
      <c r="B245" s="1"/>
      <c r="C245" s="1"/>
      <c r="D245" s="1"/>
      <c r="E245" s="6"/>
      <c r="F245" s="6"/>
      <c r="G245" s="6"/>
      <c r="H245" s="6"/>
      <c r="I245" s="1"/>
    </row>
    <row r="246" spans="1:9" ht="15">
      <c r="A246" s="1" t="s">
        <v>20</v>
      </c>
      <c r="B246" s="1"/>
      <c r="C246" s="1"/>
      <c r="D246" s="1"/>
      <c r="E246" s="6"/>
      <c r="F246" s="6"/>
      <c r="G246" s="6"/>
      <c r="H246" s="6"/>
      <c r="I246" s="1"/>
    </row>
    <row r="247" spans="1:9" ht="15">
      <c r="A247" s="36" t="s">
        <v>143</v>
      </c>
      <c r="B247" s="43"/>
      <c r="C247" s="43"/>
      <c r="D247" s="43"/>
      <c r="E247" s="43"/>
      <c r="F247" s="43"/>
      <c r="G247" s="43"/>
      <c r="H247" s="43"/>
      <c r="I247" s="44"/>
    </row>
    <row r="248" spans="1:9" ht="15">
      <c r="A248" s="1"/>
      <c r="B248" s="1"/>
      <c r="C248" s="1"/>
      <c r="D248" s="1"/>
      <c r="E248" s="6"/>
      <c r="F248" s="6"/>
      <c r="G248" s="6"/>
      <c r="H248" s="6"/>
      <c r="I248" s="1"/>
    </row>
    <row r="249" spans="1:9" ht="15">
      <c r="A249" s="1"/>
      <c r="B249" s="1"/>
      <c r="C249" s="1"/>
      <c r="D249" s="1"/>
      <c r="E249" s="6"/>
      <c r="F249" s="6"/>
      <c r="G249" s="6"/>
      <c r="H249" s="6"/>
      <c r="I249" s="1"/>
    </row>
    <row r="250" spans="1:9" ht="15">
      <c r="A250" s="1"/>
      <c r="B250" s="1"/>
      <c r="C250" s="1"/>
      <c r="D250" s="1"/>
      <c r="E250" s="6"/>
      <c r="F250" s="6"/>
      <c r="G250" s="6"/>
      <c r="H250" s="6"/>
      <c r="I250" s="1"/>
    </row>
    <row r="251" spans="1:9" ht="15">
      <c r="A251" s="1" t="s">
        <v>20</v>
      </c>
      <c r="B251" s="1"/>
      <c r="C251" s="1"/>
      <c r="D251" s="1"/>
      <c r="E251" s="6"/>
      <c r="F251" s="6"/>
      <c r="G251" s="6"/>
      <c r="H251" s="6"/>
      <c r="I251" s="1"/>
    </row>
    <row r="252" spans="1:9" ht="15">
      <c r="A252" s="36" t="s">
        <v>144</v>
      </c>
      <c r="B252" s="43"/>
      <c r="C252" s="43"/>
      <c r="D252" s="43"/>
      <c r="E252" s="43"/>
      <c r="F252" s="43"/>
      <c r="G252" s="43"/>
      <c r="H252" s="43"/>
      <c r="I252" s="44"/>
    </row>
    <row r="253" spans="1:9" ht="30">
      <c r="A253" s="12" t="s">
        <v>273</v>
      </c>
      <c r="B253" s="12">
        <v>1465</v>
      </c>
      <c r="C253" s="12">
        <v>1</v>
      </c>
      <c r="D253" s="12" t="s">
        <v>42</v>
      </c>
      <c r="E253" s="15">
        <v>0.098043</v>
      </c>
      <c r="F253" s="15">
        <v>0</v>
      </c>
      <c r="G253" s="15">
        <v>0</v>
      </c>
      <c r="H253" s="15">
        <f aca="true" t="shared" si="4" ref="H253:H258">SUM(E253:G253)</f>
        <v>0.098043</v>
      </c>
      <c r="I253" s="12" t="s">
        <v>256</v>
      </c>
    </row>
    <row r="254" spans="1:9" ht="30">
      <c r="A254" s="12" t="s">
        <v>274</v>
      </c>
      <c r="B254" s="12">
        <v>467</v>
      </c>
      <c r="C254" s="12">
        <v>1</v>
      </c>
      <c r="D254" s="12" t="s">
        <v>42</v>
      </c>
      <c r="E254" s="15">
        <v>0.031239</v>
      </c>
      <c r="F254" s="15">
        <v>0</v>
      </c>
      <c r="G254" s="15">
        <v>0</v>
      </c>
      <c r="H254" s="15">
        <f t="shared" si="4"/>
        <v>0.031239</v>
      </c>
      <c r="I254" s="12" t="s">
        <v>256</v>
      </c>
    </row>
    <row r="255" spans="1:9" ht="30">
      <c r="A255" s="12" t="s">
        <v>275</v>
      </c>
      <c r="B255" s="12">
        <v>245</v>
      </c>
      <c r="C255" s="12">
        <v>1</v>
      </c>
      <c r="D255" s="12" t="s">
        <v>42</v>
      </c>
      <c r="E255" s="15">
        <v>0.016427</v>
      </c>
      <c r="F255" s="15">
        <v>0.000138</v>
      </c>
      <c r="G255" s="15">
        <v>0</v>
      </c>
      <c r="H255" s="15">
        <f t="shared" si="4"/>
        <v>0.016565</v>
      </c>
      <c r="I255" s="12" t="s">
        <v>276</v>
      </c>
    </row>
    <row r="256" spans="1:9" ht="30">
      <c r="A256" s="12" t="s">
        <v>277</v>
      </c>
      <c r="B256" s="12">
        <v>1900</v>
      </c>
      <c r="C256" s="12">
        <v>2</v>
      </c>
      <c r="D256" s="12" t="s">
        <v>42</v>
      </c>
      <c r="E256" s="15">
        <v>0.248689</v>
      </c>
      <c r="F256" s="15">
        <v>0.00374</v>
      </c>
      <c r="G256" s="15">
        <v>0</v>
      </c>
      <c r="H256" s="15">
        <f t="shared" si="4"/>
        <v>0.252429</v>
      </c>
      <c r="I256" s="12" t="s">
        <v>276</v>
      </c>
    </row>
    <row r="257" spans="1:9" ht="15">
      <c r="A257" s="12"/>
      <c r="B257" s="12"/>
      <c r="C257" s="12"/>
      <c r="D257" s="12"/>
      <c r="E257" s="15"/>
      <c r="F257" s="15"/>
      <c r="G257" s="15"/>
      <c r="H257" s="15">
        <f t="shared" si="4"/>
        <v>0</v>
      </c>
      <c r="I257" s="14"/>
    </row>
    <row r="258" spans="1:9" ht="15">
      <c r="A258" s="12"/>
      <c r="B258" s="12"/>
      <c r="C258" s="12"/>
      <c r="D258" s="12"/>
      <c r="E258" s="15"/>
      <c r="F258" s="15"/>
      <c r="G258" s="15"/>
      <c r="H258" s="15">
        <f t="shared" si="4"/>
        <v>0</v>
      </c>
      <c r="I258" s="14"/>
    </row>
    <row r="259" spans="1:9" ht="15">
      <c r="A259" s="1" t="s">
        <v>20</v>
      </c>
      <c r="B259" s="1"/>
      <c r="C259" s="1"/>
      <c r="D259" s="1"/>
      <c r="E259" s="15">
        <f>SUM(E253:E258)</f>
        <v>0.394398</v>
      </c>
      <c r="F259" s="15">
        <f>SUM(F253:F258)</f>
        <v>0.003878</v>
      </c>
      <c r="G259" s="15">
        <f>SUM(G253:G258)</f>
        <v>0</v>
      </c>
      <c r="H259" s="15">
        <f>SUM(H253:H258)</f>
        <v>0.398276</v>
      </c>
      <c r="I259" s="14"/>
    </row>
    <row r="260" spans="1:9" ht="15">
      <c r="A260" s="36" t="s">
        <v>145</v>
      </c>
      <c r="B260" s="43"/>
      <c r="C260" s="43"/>
      <c r="D260" s="43"/>
      <c r="E260" s="43"/>
      <c r="F260" s="43"/>
      <c r="G260" s="43"/>
      <c r="H260" s="43"/>
      <c r="I260" s="44"/>
    </row>
    <row r="261" spans="1:9" ht="30">
      <c r="A261" s="21" t="s">
        <v>279</v>
      </c>
      <c r="B261" s="12">
        <v>2183</v>
      </c>
      <c r="C261" s="12">
        <v>2</v>
      </c>
      <c r="D261" s="12" t="s">
        <v>42</v>
      </c>
      <c r="E261" s="15"/>
      <c r="F261" s="15"/>
      <c r="G261" s="15"/>
      <c r="H261" s="15"/>
      <c r="I261" s="21" t="s">
        <v>278</v>
      </c>
    </row>
    <row r="262" spans="1:9" ht="15">
      <c r="A262" s="21"/>
      <c r="B262" s="12"/>
      <c r="C262" s="12"/>
      <c r="D262" s="12"/>
      <c r="E262" s="15"/>
      <c r="F262" s="15"/>
      <c r="G262" s="15"/>
      <c r="H262" s="15"/>
      <c r="I262" s="21"/>
    </row>
    <row r="263" spans="1:9" ht="15">
      <c r="A263" s="21"/>
      <c r="B263" s="12"/>
      <c r="C263" s="12"/>
      <c r="D263" s="12"/>
      <c r="E263" s="15"/>
      <c r="F263" s="15"/>
      <c r="G263" s="15"/>
      <c r="H263" s="15"/>
      <c r="I263" s="21"/>
    </row>
    <row r="264" spans="1:9" ht="15">
      <c r="A264" s="21"/>
      <c r="B264" s="12"/>
      <c r="C264" s="12"/>
      <c r="D264" s="12"/>
      <c r="E264" s="15"/>
      <c r="F264" s="15"/>
      <c r="G264" s="15"/>
      <c r="H264" s="15"/>
      <c r="I264" s="21"/>
    </row>
    <row r="265" spans="1:9" ht="15">
      <c r="A265" s="1" t="s">
        <v>20</v>
      </c>
      <c r="B265" s="16">
        <f>SUM(B261:B264)</f>
        <v>2183</v>
      </c>
      <c r="C265" s="16"/>
      <c r="D265" s="16"/>
      <c r="E265" s="15"/>
      <c r="F265" s="15"/>
      <c r="G265" s="15"/>
      <c r="H265" s="15"/>
      <c r="I265" s="21"/>
    </row>
    <row r="266" spans="1:9" ht="15">
      <c r="A266" s="36" t="s">
        <v>146</v>
      </c>
      <c r="B266" s="43"/>
      <c r="C266" s="43"/>
      <c r="D266" s="43"/>
      <c r="E266" s="43"/>
      <c r="F266" s="43"/>
      <c r="G266" s="43"/>
      <c r="H266" s="43"/>
      <c r="I266" s="44"/>
    </row>
    <row r="267" spans="1:9" ht="15">
      <c r="A267" s="1"/>
      <c r="B267" s="1"/>
      <c r="C267" s="1"/>
      <c r="D267" s="1"/>
      <c r="E267" s="6"/>
      <c r="F267" s="6"/>
      <c r="G267" s="6"/>
      <c r="H267" s="6"/>
      <c r="I267" s="1"/>
    </row>
    <row r="268" spans="1:9" ht="15">
      <c r="A268" s="1"/>
      <c r="B268" s="1"/>
      <c r="C268" s="1"/>
      <c r="D268" s="1"/>
      <c r="E268" s="6"/>
      <c r="F268" s="6"/>
      <c r="G268" s="6"/>
      <c r="H268" s="6"/>
      <c r="I268" s="1"/>
    </row>
    <row r="269" spans="1:9" ht="15">
      <c r="A269" s="1"/>
      <c r="B269" s="1"/>
      <c r="C269" s="1"/>
      <c r="D269" s="1"/>
      <c r="E269" s="6"/>
      <c r="F269" s="6"/>
      <c r="G269" s="6"/>
      <c r="H269" s="6"/>
      <c r="I269" s="1"/>
    </row>
    <row r="270" spans="1:9" ht="15">
      <c r="A270" s="1"/>
      <c r="B270" s="1"/>
      <c r="C270" s="1"/>
      <c r="D270" s="1"/>
      <c r="E270" s="6"/>
      <c r="F270" s="6"/>
      <c r="G270" s="6"/>
      <c r="H270" s="6"/>
      <c r="I270" s="1"/>
    </row>
    <row r="271" spans="1:9" ht="15">
      <c r="A271" s="1" t="s">
        <v>20</v>
      </c>
      <c r="B271" s="1"/>
      <c r="C271" s="1"/>
      <c r="D271" s="1"/>
      <c r="E271" s="6"/>
      <c r="F271" s="6"/>
      <c r="G271" s="6"/>
      <c r="H271" s="6"/>
      <c r="I271" s="1"/>
    </row>
    <row r="272" spans="1:9" ht="15">
      <c r="A272" s="36" t="s">
        <v>147</v>
      </c>
      <c r="B272" s="43"/>
      <c r="C272" s="43"/>
      <c r="D272" s="43"/>
      <c r="E272" s="43"/>
      <c r="F272" s="43"/>
      <c r="G272" s="43"/>
      <c r="H272" s="43"/>
      <c r="I272" s="44"/>
    </row>
    <row r="273" spans="1:9" ht="15">
      <c r="A273" s="1"/>
      <c r="B273" s="1"/>
      <c r="C273" s="1"/>
      <c r="D273" s="1"/>
      <c r="E273" s="6"/>
      <c r="F273" s="6"/>
      <c r="G273" s="6"/>
      <c r="H273" s="6"/>
      <c r="I273" s="1"/>
    </row>
    <row r="274" spans="1:9" ht="15">
      <c r="A274" s="1"/>
      <c r="B274" s="1"/>
      <c r="C274" s="1"/>
      <c r="D274" s="1"/>
      <c r="E274" s="6"/>
      <c r="F274" s="6"/>
      <c r="G274" s="6"/>
      <c r="H274" s="6"/>
      <c r="I274" s="1"/>
    </row>
    <row r="275" spans="1:9" ht="15">
      <c r="A275" s="1"/>
      <c r="B275" s="1"/>
      <c r="C275" s="1"/>
      <c r="D275" s="1"/>
      <c r="E275" s="6"/>
      <c r="F275" s="6"/>
      <c r="G275" s="6"/>
      <c r="H275" s="6"/>
      <c r="I275" s="1"/>
    </row>
    <row r="276" spans="1:9" ht="15">
      <c r="A276" s="1" t="s">
        <v>20</v>
      </c>
      <c r="B276" s="1"/>
      <c r="C276" s="1"/>
      <c r="D276" s="1"/>
      <c r="E276" s="6"/>
      <c r="F276" s="6"/>
      <c r="G276" s="6"/>
      <c r="H276" s="6"/>
      <c r="I276" s="1"/>
    </row>
    <row r="277" spans="1:9" ht="15">
      <c r="A277" s="36" t="s">
        <v>148</v>
      </c>
      <c r="B277" s="43"/>
      <c r="C277" s="43"/>
      <c r="D277" s="43"/>
      <c r="E277" s="43"/>
      <c r="F277" s="43"/>
      <c r="G277" s="43"/>
      <c r="H277" s="43"/>
      <c r="I277" s="44"/>
    </row>
    <row r="278" spans="1:9" ht="30">
      <c r="A278" s="12" t="s">
        <v>280</v>
      </c>
      <c r="B278" s="12">
        <v>247</v>
      </c>
      <c r="C278" s="12">
        <v>1</v>
      </c>
      <c r="D278" s="12" t="s">
        <v>42</v>
      </c>
      <c r="E278" s="15">
        <v>0.018045</v>
      </c>
      <c r="F278" s="15">
        <v>0</v>
      </c>
      <c r="G278" s="15">
        <v>0</v>
      </c>
      <c r="H278" s="15">
        <f aca="true" t="shared" si="5" ref="H278:H283">SUM(E278:G278)</f>
        <v>0.018045</v>
      </c>
      <c r="I278" s="12" t="s">
        <v>311</v>
      </c>
    </row>
    <row r="279" spans="1:9" ht="30">
      <c r="A279" s="12" t="s">
        <v>281</v>
      </c>
      <c r="B279" s="12">
        <v>200</v>
      </c>
      <c r="C279" s="12">
        <v>1</v>
      </c>
      <c r="D279" s="12" t="s">
        <v>42</v>
      </c>
      <c r="E279" s="15">
        <v>0.014602</v>
      </c>
      <c r="F279" s="15">
        <v>0</v>
      </c>
      <c r="G279" s="15">
        <v>0</v>
      </c>
      <c r="H279" s="15">
        <f t="shared" si="5"/>
        <v>0.014602</v>
      </c>
      <c r="I279" s="12" t="s">
        <v>311</v>
      </c>
    </row>
    <row r="280" spans="1:9" ht="30">
      <c r="A280" s="12" t="s">
        <v>282</v>
      </c>
      <c r="B280" s="12">
        <v>112</v>
      </c>
      <c r="C280" s="12">
        <v>1</v>
      </c>
      <c r="D280" s="12" t="s">
        <v>42</v>
      </c>
      <c r="E280" s="15">
        <v>0.008226</v>
      </c>
      <c r="F280" s="15">
        <v>0</v>
      </c>
      <c r="G280" s="15">
        <v>0</v>
      </c>
      <c r="H280" s="15">
        <f t="shared" si="5"/>
        <v>0.008226</v>
      </c>
      <c r="I280" s="12" t="s">
        <v>311</v>
      </c>
    </row>
    <row r="281" spans="1:9" ht="30">
      <c r="A281" s="12" t="s">
        <v>283</v>
      </c>
      <c r="B281" s="12">
        <v>9</v>
      </c>
      <c r="C281" s="12">
        <v>1</v>
      </c>
      <c r="D281" s="12" t="s">
        <v>49</v>
      </c>
      <c r="E281" s="15">
        <v>0.004723</v>
      </c>
      <c r="F281" s="15">
        <v>0</v>
      </c>
      <c r="G281" s="15">
        <v>0</v>
      </c>
      <c r="H281" s="15">
        <f t="shared" si="5"/>
        <v>0.004723</v>
      </c>
      <c r="I281" s="12" t="s">
        <v>311</v>
      </c>
    </row>
    <row r="282" spans="1:9" ht="30">
      <c r="A282" s="12" t="s">
        <v>284</v>
      </c>
      <c r="B282" s="12">
        <v>216</v>
      </c>
      <c r="C282" s="12">
        <v>1</v>
      </c>
      <c r="D282" s="12" t="s">
        <v>49</v>
      </c>
      <c r="E282" s="15">
        <v>0.030254</v>
      </c>
      <c r="F282" s="15">
        <v>0</v>
      </c>
      <c r="G282" s="15">
        <v>0</v>
      </c>
      <c r="H282" s="15">
        <f t="shared" si="5"/>
        <v>0.030254</v>
      </c>
      <c r="I282" s="12" t="s">
        <v>311</v>
      </c>
    </row>
    <row r="283" spans="1:9" ht="30">
      <c r="A283" s="12" t="s">
        <v>285</v>
      </c>
      <c r="B283" s="12">
        <v>216</v>
      </c>
      <c r="C283" s="12">
        <v>1</v>
      </c>
      <c r="D283" s="12" t="s">
        <v>49</v>
      </c>
      <c r="E283" s="15">
        <v>0.030254</v>
      </c>
      <c r="F283" s="15">
        <v>0</v>
      </c>
      <c r="G283" s="15">
        <v>0</v>
      </c>
      <c r="H283" s="15">
        <f t="shared" si="5"/>
        <v>0.030254</v>
      </c>
      <c r="I283" s="12" t="s">
        <v>311</v>
      </c>
    </row>
    <row r="284" spans="1:9" ht="15">
      <c r="A284" s="1" t="s">
        <v>20</v>
      </c>
      <c r="B284" s="1"/>
      <c r="C284" s="1"/>
      <c r="D284" s="1"/>
      <c r="E284" s="15">
        <f>SUM(E278:E283)</f>
        <v>0.10610399999999999</v>
      </c>
      <c r="F284" s="15">
        <f>SUM(F278:F283)</f>
        <v>0</v>
      </c>
      <c r="G284" s="15">
        <f>SUM(G278:G283)</f>
        <v>0</v>
      </c>
      <c r="H284" s="15">
        <f>SUM(H278:H283)</f>
        <v>0.10610399999999999</v>
      </c>
      <c r="I284" s="12"/>
    </row>
    <row r="285" spans="1:9" ht="15">
      <c r="A285" s="36" t="s">
        <v>149</v>
      </c>
      <c r="B285" s="43"/>
      <c r="C285" s="43"/>
      <c r="D285" s="43"/>
      <c r="E285" s="43"/>
      <c r="F285" s="43"/>
      <c r="G285" s="43"/>
      <c r="H285" s="43"/>
      <c r="I285" s="44"/>
    </row>
    <row r="286" spans="1:9" ht="15">
      <c r="A286" s="1"/>
      <c r="B286" s="1"/>
      <c r="C286" s="1"/>
      <c r="D286" s="1"/>
      <c r="E286" s="6"/>
      <c r="F286" s="6"/>
      <c r="G286" s="6"/>
      <c r="H286" s="6"/>
      <c r="I286" s="1"/>
    </row>
    <row r="287" spans="1:9" ht="15">
      <c r="A287" s="1"/>
      <c r="B287" s="1"/>
      <c r="C287" s="1"/>
      <c r="D287" s="1"/>
      <c r="E287" s="6"/>
      <c r="F287" s="6"/>
      <c r="G287" s="6"/>
      <c r="H287" s="6"/>
      <c r="I287" s="1"/>
    </row>
    <row r="288" spans="1:9" ht="15">
      <c r="A288" s="1"/>
      <c r="B288" s="1"/>
      <c r="C288" s="1"/>
      <c r="D288" s="1"/>
      <c r="E288" s="6"/>
      <c r="F288" s="6"/>
      <c r="G288" s="6"/>
      <c r="H288" s="6"/>
      <c r="I288" s="1"/>
    </row>
    <row r="289" spans="1:9" ht="15">
      <c r="A289" s="1"/>
      <c r="B289" s="1"/>
      <c r="C289" s="1"/>
      <c r="D289" s="1"/>
      <c r="E289" s="6"/>
      <c r="F289" s="6"/>
      <c r="G289" s="6"/>
      <c r="H289" s="6"/>
      <c r="I289" s="1"/>
    </row>
    <row r="290" spans="1:9" ht="15">
      <c r="A290" s="1"/>
      <c r="B290" s="1"/>
      <c r="C290" s="1"/>
      <c r="D290" s="1"/>
      <c r="E290" s="6"/>
      <c r="F290" s="6"/>
      <c r="G290" s="6"/>
      <c r="H290" s="6"/>
      <c r="I290" s="1"/>
    </row>
    <row r="291" spans="1:9" ht="15">
      <c r="A291" s="1"/>
      <c r="B291" s="1"/>
      <c r="C291" s="1"/>
      <c r="D291" s="1"/>
      <c r="E291" s="6"/>
      <c r="F291" s="6"/>
      <c r="G291" s="6"/>
      <c r="H291" s="6"/>
      <c r="I291" s="1"/>
    </row>
    <row r="292" spans="1:9" ht="15">
      <c r="A292" s="1" t="s">
        <v>20</v>
      </c>
      <c r="B292" s="1"/>
      <c r="C292" s="1"/>
      <c r="D292" s="1"/>
      <c r="E292" s="6"/>
      <c r="F292" s="6"/>
      <c r="G292" s="6"/>
      <c r="H292" s="6"/>
      <c r="I292" s="1"/>
    </row>
    <row r="293" spans="1:9" ht="15">
      <c r="A293" s="36" t="s">
        <v>150</v>
      </c>
      <c r="B293" s="43"/>
      <c r="C293" s="43"/>
      <c r="D293" s="43"/>
      <c r="E293" s="43"/>
      <c r="F293" s="43"/>
      <c r="G293" s="43"/>
      <c r="H293" s="43"/>
      <c r="I293" s="44"/>
    </row>
    <row r="294" spans="1:9" ht="15">
      <c r="A294" s="1"/>
      <c r="B294" s="1"/>
      <c r="C294" s="1"/>
      <c r="D294" s="1"/>
      <c r="E294" s="6"/>
      <c r="F294" s="6"/>
      <c r="G294" s="6"/>
      <c r="H294" s="6"/>
      <c r="I294" s="1"/>
    </row>
    <row r="295" spans="1:9" ht="15">
      <c r="A295" s="1"/>
      <c r="B295" s="1"/>
      <c r="C295" s="1"/>
      <c r="D295" s="1"/>
      <c r="E295" s="6"/>
      <c r="F295" s="6"/>
      <c r="G295" s="6"/>
      <c r="H295" s="6"/>
      <c r="I295" s="1"/>
    </row>
    <row r="296" spans="1:9" ht="15">
      <c r="A296" s="1"/>
      <c r="B296" s="1"/>
      <c r="C296" s="1"/>
      <c r="D296" s="1"/>
      <c r="E296" s="6"/>
      <c r="F296" s="6"/>
      <c r="G296" s="6"/>
      <c r="H296" s="6"/>
      <c r="I296" s="1"/>
    </row>
    <row r="297" spans="1:9" ht="15">
      <c r="A297" s="1"/>
      <c r="B297" s="1"/>
      <c r="C297" s="1"/>
      <c r="D297" s="1"/>
      <c r="E297" s="6"/>
      <c r="F297" s="6"/>
      <c r="G297" s="6"/>
      <c r="H297" s="6"/>
      <c r="I297" s="1"/>
    </row>
    <row r="298" spans="1:9" ht="15">
      <c r="A298" s="1"/>
      <c r="B298" s="1"/>
      <c r="C298" s="1"/>
      <c r="D298" s="1"/>
      <c r="E298" s="6"/>
      <c r="F298" s="6"/>
      <c r="G298" s="6"/>
      <c r="H298" s="6"/>
      <c r="I298" s="1"/>
    </row>
    <row r="299" spans="1:9" ht="15">
      <c r="A299" s="1"/>
      <c r="B299" s="1"/>
      <c r="C299" s="1"/>
      <c r="D299" s="1"/>
      <c r="E299" s="6"/>
      <c r="F299" s="6"/>
      <c r="G299" s="6"/>
      <c r="H299" s="6"/>
      <c r="I299" s="1"/>
    </row>
    <row r="300" spans="1:9" ht="15">
      <c r="A300" s="1" t="s">
        <v>20</v>
      </c>
      <c r="B300" s="1"/>
      <c r="C300" s="1"/>
      <c r="D300" s="1"/>
      <c r="E300" s="6"/>
      <c r="F300" s="6"/>
      <c r="G300" s="6"/>
      <c r="H300" s="6"/>
      <c r="I300" s="1"/>
    </row>
    <row r="301" spans="1:9" ht="15">
      <c r="A301" s="36" t="s">
        <v>151</v>
      </c>
      <c r="B301" s="43"/>
      <c r="C301" s="43"/>
      <c r="D301" s="43"/>
      <c r="E301" s="43"/>
      <c r="F301" s="43"/>
      <c r="G301" s="43"/>
      <c r="H301" s="43"/>
      <c r="I301" s="44"/>
    </row>
    <row r="302" spans="1:9" ht="15">
      <c r="A302" s="1"/>
      <c r="B302" s="1"/>
      <c r="C302" s="1"/>
      <c r="D302" s="1"/>
      <c r="E302" s="6"/>
      <c r="F302" s="6"/>
      <c r="G302" s="6"/>
      <c r="H302" s="6"/>
      <c r="I302" s="1"/>
    </row>
    <row r="303" spans="1:9" ht="15">
      <c r="A303" s="1"/>
      <c r="B303" s="1"/>
      <c r="C303" s="1"/>
      <c r="D303" s="1"/>
      <c r="E303" s="6"/>
      <c r="F303" s="6"/>
      <c r="G303" s="6"/>
      <c r="H303" s="6"/>
      <c r="I303" s="1"/>
    </row>
    <row r="304" spans="1:9" ht="15">
      <c r="A304" s="1"/>
      <c r="B304" s="1"/>
      <c r="C304" s="1"/>
      <c r="D304" s="1"/>
      <c r="E304" s="6"/>
      <c r="F304" s="6"/>
      <c r="G304" s="6"/>
      <c r="H304" s="6"/>
      <c r="I304" s="1"/>
    </row>
    <row r="305" spans="1:9" ht="15">
      <c r="A305" s="1" t="s">
        <v>20</v>
      </c>
      <c r="B305" s="1"/>
      <c r="C305" s="1"/>
      <c r="D305" s="1"/>
      <c r="E305" s="6"/>
      <c r="F305" s="6"/>
      <c r="G305" s="6"/>
      <c r="H305" s="6"/>
      <c r="I305" s="1"/>
    </row>
    <row r="306" spans="1:9" ht="15">
      <c r="A306" s="36" t="s">
        <v>152</v>
      </c>
      <c r="B306" s="43"/>
      <c r="C306" s="43"/>
      <c r="D306" s="43"/>
      <c r="E306" s="43"/>
      <c r="F306" s="43"/>
      <c r="G306" s="43"/>
      <c r="H306" s="43"/>
      <c r="I306" s="44"/>
    </row>
    <row r="307" spans="1:9" ht="15">
      <c r="A307" s="1"/>
      <c r="B307" s="1"/>
      <c r="C307" s="1"/>
      <c r="D307" s="1"/>
      <c r="E307" s="6"/>
      <c r="F307" s="6"/>
      <c r="G307" s="6"/>
      <c r="H307" s="6"/>
      <c r="I307" s="1"/>
    </row>
    <row r="308" spans="1:9" ht="15">
      <c r="A308" s="1"/>
      <c r="B308" s="1"/>
      <c r="C308" s="1"/>
      <c r="D308" s="1"/>
      <c r="E308" s="6"/>
      <c r="F308" s="6"/>
      <c r="G308" s="6"/>
      <c r="H308" s="6"/>
      <c r="I308" s="1"/>
    </row>
    <row r="309" spans="1:9" ht="15">
      <c r="A309" s="1"/>
      <c r="B309" s="1"/>
      <c r="C309" s="1"/>
      <c r="D309" s="1"/>
      <c r="E309" s="6"/>
      <c r="F309" s="6"/>
      <c r="G309" s="6"/>
      <c r="H309" s="6"/>
      <c r="I309" s="1"/>
    </row>
    <row r="310" spans="1:9" ht="15">
      <c r="A310" s="1" t="s">
        <v>20</v>
      </c>
      <c r="B310" s="1"/>
      <c r="C310" s="1"/>
      <c r="D310" s="1"/>
      <c r="E310" s="6"/>
      <c r="F310" s="6"/>
      <c r="G310" s="6"/>
      <c r="H310" s="6"/>
      <c r="I310" s="1"/>
    </row>
    <row r="311" spans="1:9" ht="15">
      <c r="A311" s="36" t="s">
        <v>153</v>
      </c>
      <c r="B311" s="43"/>
      <c r="C311" s="43"/>
      <c r="D311" s="43"/>
      <c r="E311" s="43"/>
      <c r="F311" s="43"/>
      <c r="G311" s="43"/>
      <c r="H311" s="43"/>
      <c r="I311" s="44"/>
    </row>
    <row r="312" spans="1:9" ht="15">
      <c r="A312" s="1"/>
      <c r="B312" s="1"/>
      <c r="C312" s="1"/>
      <c r="D312" s="1"/>
      <c r="E312" s="6"/>
      <c r="F312" s="6"/>
      <c r="G312" s="6"/>
      <c r="H312" s="6"/>
      <c r="I312" s="1"/>
    </row>
    <row r="313" spans="1:9" ht="15">
      <c r="A313" s="1"/>
      <c r="B313" s="1"/>
      <c r="C313" s="1"/>
      <c r="D313" s="1"/>
      <c r="E313" s="6"/>
      <c r="F313" s="6"/>
      <c r="G313" s="6"/>
      <c r="H313" s="6"/>
      <c r="I313" s="1"/>
    </row>
    <row r="314" spans="1:9" ht="15">
      <c r="A314" s="1"/>
      <c r="B314" s="1"/>
      <c r="C314" s="1"/>
      <c r="D314" s="1"/>
      <c r="E314" s="6"/>
      <c r="F314" s="6"/>
      <c r="G314" s="6"/>
      <c r="H314" s="6"/>
      <c r="I314" s="1"/>
    </row>
    <row r="315" spans="1:9" ht="15">
      <c r="A315" s="1" t="s">
        <v>20</v>
      </c>
      <c r="B315" s="1"/>
      <c r="C315" s="1"/>
      <c r="D315" s="1"/>
      <c r="E315" s="6"/>
      <c r="F315" s="6"/>
      <c r="G315" s="6"/>
      <c r="H315" s="6"/>
      <c r="I315" s="1"/>
    </row>
    <row r="316" spans="1:9" ht="15">
      <c r="A316" s="36" t="s">
        <v>154</v>
      </c>
      <c r="B316" s="43"/>
      <c r="C316" s="43"/>
      <c r="D316" s="43"/>
      <c r="E316" s="43"/>
      <c r="F316" s="43"/>
      <c r="G316" s="43"/>
      <c r="H316" s="43"/>
      <c r="I316" s="44"/>
    </row>
    <row r="317" spans="1:9" ht="30">
      <c r="A317" s="12" t="s">
        <v>296</v>
      </c>
      <c r="B317" s="12">
        <v>2213.6</v>
      </c>
      <c r="C317" s="12">
        <v>2</v>
      </c>
      <c r="D317" s="12" t="s">
        <v>49</v>
      </c>
      <c r="E317" s="15">
        <v>0.175342</v>
      </c>
      <c r="F317" s="15">
        <v>0</v>
      </c>
      <c r="G317" s="15">
        <v>0</v>
      </c>
      <c r="H317" s="15">
        <f>SUM(E317:G317)</f>
        <v>0.175342</v>
      </c>
      <c r="I317" s="12" t="s">
        <v>297</v>
      </c>
    </row>
    <row r="318" spans="1:9" ht="15">
      <c r="A318" s="12"/>
      <c r="B318" s="12"/>
      <c r="C318" s="12"/>
      <c r="D318" s="12"/>
      <c r="E318" s="15"/>
      <c r="F318" s="15"/>
      <c r="G318" s="15"/>
      <c r="H318" s="15"/>
      <c r="I318" s="12"/>
    </row>
    <row r="319" spans="1:9" ht="15">
      <c r="A319" s="12"/>
      <c r="B319" s="12"/>
      <c r="C319" s="12"/>
      <c r="D319" s="12"/>
      <c r="E319" s="15"/>
      <c r="F319" s="15"/>
      <c r="G319" s="15"/>
      <c r="H319" s="15"/>
      <c r="I319" s="12"/>
    </row>
    <row r="320" spans="1:9" ht="15">
      <c r="A320" s="12"/>
      <c r="B320" s="12"/>
      <c r="C320" s="12"/>
      <c r="D320" s="12"/>
      <c r="E320" s="15"/>
      <c r="F320" s="15"/>
      <c r="G320" s="15"/>
      <c r="H320" s="15"/>
      <c r="I320" s="12"/>
    </row>
    <row r="321" spans="1:9" ht="15">
      <c r="A321" s="1" t="s">
        <v>20</v>
      </c>
      <c r="B321" s="1">
        <f>SUM(B317:B320)</f>
        <v>2213.6</v>
      </c>
      <c r="C321" s="1"/>
      <c r="D321" s="1"/>
      <c r="E321" s="15"/>
      <c r="F321" s="15"/>
      <c r="G321" s="15"/>
      <c r="H321" s="15">
        <f>SUM(H317:H320)</f>
        <v>0.175342</v>
      </c>
      <c r="I321" s="12"/>
    </row>
    <row r="322" spans="1:9" ht="15">
      <c r="A322" s="57"/>
      <c r="B322" s="58"/>
      <c r="C322" s="58"/>
      <c r="D322" s="58"/>
      <c r="E322" s="58"/>
      <c r="F322" s="58"/>
      <c r="G322" s="58"/>
      <c r="H322" s="58"/>
      <c r="I322" s="58"/>
    </row>
    <row r="323" spans="1:9" ht="15">
      <c r="A323" s="19"/>
      <c r="B323" s="19"/>
      <c r="C323" s="19"/>
      <c r="D323" s="19"/>
      <c r="E323" s="20"/>
      <c r="F323" s="20"/>
      <c r="G323" s="20"/>
      <c r="H323" s="20"/>
      <c r="I323" s="19"/>
    </row>
    <row r="324" spans="1:9" ht="15">
      <c r="A324" s="19"/>
      <c r="B324" s="19"/>
      <c r="C324" s="19"/>
      <c r="D324" s="19"/>
      <c r="E324" s="20"/>
      <c r="F324" s="20"/>
      <c r="G324" s="20"/>
      <c r="H324" s="20"/>
      <c r="I324" s="19"/>
    </row>
    <row r="325" spans="1:9" ht="15">
      <c r="A325" s="19"/>
      <c r="B325" s="19"/>
      <c r="C325" s="19"/>
      <c r="D325" s="19"/>
      <c r="E325" s="20"/>
      <c r="F325" s="20"/>
      <c r="G325" s="20"/>
      <c r="H325" s="20"/>
      <c r="I325" s="19"/>
    </row>
    <row r="326" spans="1:9" ht="15">
      <c r="A326" s="19"/>
      <c r="B326" s="19"/>
      <c r="C326" s="19"/>
      <c r="D326" s="19"/>
      <c r="E326" s="20"/>
      <c r="F326" s="20"/>
      <c r="G326" s="20"/>
      <c r="H326" s="20"/>
      <c r="I326" s="19"/>
    </row>
    <row r="327" spans="1:9" ht="15">
      <c r="A327" s="19"/>
      <c r="B327" s="19"/>
      <c r="C327" s="19"/>
      <c r="D327" s="19"/>
      <c r="E327" s="20"/>
      <c r="F327" s="20"/>
      <c r="G327" s="20"/>
      <c r="H327" s="20"/>
      <c r="I327" s="19"/>
    </row>
    <row r="328" spans="1:9" ht="15">
      <c r="A328" s="19"/>
      <c r="B328" s="19"/>
      <c r="C328" s="19"/>
      <c r="D328" s="19"/>
      <c r="E328" s="20"/>
      <c r="F328" s="20"/>
      <c r="G328" s="20"/>
      <c r="H328" s="20"/>
      <c r="I328" s="19"/>
    </row>
    <row r="329" spans="1:9" ht="15">
      <c r="A329" s="19"/>
      <c r="B329" s="19"/>
      <c r="C329" s="19"/>
      <c r="D329" s="19"/>
      <c r="E329" s="20"/>
      <c r="F329" s="20"/>
      <c r="G329" s="20"/>
      <c r="H329" s="20"/>
      <c r="I329" s="19"/>
    </row>
    <row r="330" spans="1:9" ht="15">
      <c r="A330" s="55"/>
      <c r="B330" s="56"/>
      <c r="C330" s="56"/>
      <c r="D330" s="56"/>
      <c r="E330" s="56"/>
      <c r="F330" s="56"/>
      <c r="G330" s="56"/>
      <c r="H330" s="56"/>
      <c r="I330" s="56"/>
    </row>
    <row r="331" spans="1:9" ht="15">
      <c r="A331" s="19"/>
      <c r="B331" s="19"/>
      <c r="C331" s="19"/>
      <c r="D331" s="19"/>
      <c r="E331" s="20"/>
      <c r="F331" s="20"/>
      <c r="G331" s="20"/>
      <c r="H331" s="20"/>
      <c r="I331" s="19"/>
    </row>
    <row r="332" spans="1:9" ht="15">
      <c r="A332" s="19"/>
      <c r="B332" s="19"/>
      <c r="C332" s="19"/>
      <c r="D332" s="19"/>
      <c r="E332" s="20"/>
      <c r="F332" s="20"/>
      <c r="G332" s="20"/>
      <c r="H332" s="20"/>
      <c r="I332" s="19"/>
    </row>
    <row r="333" spans="1:9" ht="15">
      <c r="A333" s="19"/>
      <c r="B333" s="19"/>
      <c r="C333" s="19"/>
      <c r="D333" s="19"/>
      <c r="E333" s="20"/>
      <c r="F333" s="20"/>
      <c r="G333" s="20"/>
      <c r="H333" s="20"/>
      <c r="I333" s="19"/>
    </row>
    <row r="334" spans="1:9" ht="15">
      <c r="A334" s="19"/>
      <c r="B334" s="19"/>
      <c r="C334" s="19"/>
      <c r="D334" s="19"/>
      <c r="E334" s="20"/>
      <c r="F334" s="20"/>
      <c r="G334" s="20"/>
      <c r="H334" s="20"/>
      <c r="I334" s="19"/>
    </row>
    <row r="335" spans="1:9" ht="15">
      <c r="A335" s="19"/>
      <c r="B335" s="19"/>
      <c r="C335" s="19"/>
      <c r="D335" s="19"/>
      <c r="E335" s="20"/>
      <c r="F335" s="20"/>
      <c r="G335" s="20"/>
      <c r="H335" s="20"/>
      <c r="I335" s="19"/>
    </row>
    <row r="336" spans="1:9" ht="15">
      <c r="A336" s="19"/>
      <c r="B336" s="19"/>
      <c r="C336" s="19"/>
      <c r="D336" s="19"/>
      <c r="E336" s="20"/>
      <c r="F336" s="20"/>
      <c r="G336" s="20"/>
      <c r="H336" s="20"/>
      <c r="I336" s="19"/>
    </row>
    <row r="337" spans="1:9" ht="15">
      <c r="A337" s="19"/>
      <c r="B337" s="19"/>
      <c r="C337" s="19"/>
      <c r="D337" s="19"/>
      <c r="E337" s="20"/>
      <c r="F337" s="20"/>
      <c r="G337" s="20"/>
      <c r="H337" s="20"/>
      <c r="I337" s="19"/>
    </row>
    <row r="338" spans="1:9" ht="15">
      <c r="A338" s="55"/>
      <c r="B338" s="56"/>
      <c r="C338" s="56"/>
      <c r="D338" s="56"/>
      <c r="E338" s="56"/>
      <c r="F338" s="56"/>
      <c r="G338" s="56"/>
      <c r="H338" s="56"/>
      <c r="I338" s="56"/>
    </row>
    <row r="339" spans="1:9" ht="15">
      <c r="A339" s="19"/>
      <c r="B339" s="19"/>
      <c r="C339" s="19"/>
      <c r="D339" s="19"/>
      <c r="E339" s="20"/>
      <c r="F339" s="20"/>
      <c r="G339" s="20"/>
      <c r="H339" s="20"/>
      <c r="I339" s="19"/>
    </row>
    <row r="340" spans="1:9" ht="15">
      <c r="A340" s="19"/>
      <c r="B340" s="19"/>
      <c r="C340" s="19"/>
      <c r="D340" s="19"/>
      <c r="E340" s="20"/>
      <c r="F340" s="20"/>
      <c r="G340" s="20"/>
      <c r="H340" s="20"/>
      <c r="I340" s="19"/>
    </row>
    <row r="341" spans="1:9" ht="15">
      <c r="A341" s="19"/>
      <c r="B341" s="19"/>
      <c r="C341" s="19"/>
      <c r="D341" s="19"/>
      <c r="E341" s="20"/>
      <c r="F341" s="20"/>
      <c r="G341" s="20"/>
      <c r="H341" s="20"/>
      <c r="I341" s="19"/>
    </row>
    <row r="342" spans="1:9" ht="15">
      <c r="A342" s="19"/>
      <c r="B342" s="19"/>
      <c r="C342" s="19"/>
      <c r="D342" s="19"/>
      <c r="E342" s="20"/>
      <c r="F342" s="20"/>
      <c r="G342" s="20"/>
      <c r="H342" s="20"/>
      <c r="I342" s="19"/>
    </row>
    <row r="343" spans="1:9" ht="15">
      <c r="A343" s="19"/>
      <c r="B343" s="19"/>
      <c r="C343" s="19"/>
      <c r="D343" s="19"/>
      <c r="E343" s="20"/>
      <c r="F343" s="20"/>
      <c r="G343" s="20"/>
      <c r="H343" s="20"/>
      <c r="I343" s="19"/>
    </row>
    <row r="344" spans="1:9" ht="15">
      <c r="A344" s="19"/>
      <c r="B344" s="19"/>
      <c r="C344" s="19"/>
      <c r="D344" s="19"/>
      <c r="E344" s="20"/>
      <c r="F344" s="20"/>
      <c r="G344" s="20"/>
      <c r="H344" s="20"/>
      <c r="I344" s="19"/>
    </row>
    <row r="345" spans="1:9" ht="15">
      <c r="A345" s="19"/>
      <c r="B345" s="19"/>
      <c r="C345" s="19"/>
      <c r="D345" s="19"/>
      <c r="E345" s="20"/>
      <c r="F345" s="20"/>
      <c r="G345" s="20"/>
      <c r="H345" s="20"/>
      <c r="I345" s="19"/>
    </row>
  </sheetData>
  <sheetProtection/>
  <mergeCells count="57">
    <mergeCell ref="A330:I330"/>
    <mergeCell ref="A338:I338"/>
    <mergeCell ref="A293:I293"/>
    <mergeCell ref="A301:I301"/>
    <mergeCell ref="A306:I306"/>
    <mergeCell ref="A311:I311"/>
    <mergeCell ref="A316:I316"/>
    <mergeCell ref="A322:I322"/>
    <mergeCell ref="A252:I252"/>
    <mergeCell ref="A260:I260"/>
    <mergeCell ref="A266:I266"/>
    <mergeCell ref="A272:I272"/>
    <mergeCell ref="A277:I277"/>
    <mergeCell ref="A285:I285"/>
    <mergeCell ref="A1:I1"/>
    <mergeCell ref="E2:H2"/>
    <mergeCell ref="I2:I3"/>
    <mergeCell ref="A9:I9"/>
    <mergeCell ref="A50:I50"/>
    <mergeCell ref="A247:I247"/>
    <mergeCell ref="A55:I55"/>
    <mergeCell ref="A2:A3"/>
    <mergeCell ref="B2:B3"/>
    <mergeCell ref="C2:C3"/>
    <mergeCell ref="D2:D3"/>
    <mergeCell ref="A60:I60"/>
    <mergeCell ref="A4:I4"/>
    <mergeCell ref="A64:I64"/>
    <mergeCell ref="A68:I68"/>
    <mergeCell ref="A76:I76"/>
    <mergeCell ref="A81:I81"/>
    <mergeCell ref="A86:I86"/>
    <mergeCell ref="A91:I91"/>
    <mergeCell ref="A96:I96"/>
    <mergeCell ref="A101:I101"/>
    <mergeCell ref="A106:I106"/>
    <mergeCell ref="A111:I111"/>
    <mergeCell ref="A119:I119"/>
    <mergeCell ref="A124:I124"/>
    <mergeCell ref="A129:I129"/>
    <mergeCell ref="A134:I134"/>
    <mergeCell ref="A140:I140"/>
    <mergeCell ref="A145:I145"/>
    <mergeCell ref="A151:I151"/>
    <mergeCell ref="A162:I162"/>
    <mergeCell ref="A176:I176"/>
    <mergeCell ref="A185:I185"/>
    <mergeCell ref="A197:I197"/>
    <mergeCell ref="A233:I233"/>
    <mergeCell ref="A238:I238"/>
    <mergeCell ref="A242:I242"/>
    <mergeCell ref="A202:I202"/>
    <mergeCell ref="A209:I209"/>
    <mergeCell ref="A214:I214"/>
    <mergeCell ref="A218:I218"/>
    <mergeCell ref="A223:I223"/>
    <mergeCell ref="A228:I228"/>
  </mergeCells>
  <printOptions/>
  <pageMargins left="0.4724409448818898" right="0.5118110236220472" top="0.7480314960629921" bottom="0.3937007874015748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3.140625" style="0" customWidth="1"/>
    <col min="2" max="7" width="10.00390625" style="0" customWidth="1"/>
  </cols>
  <sheetData>
    <row r="1" spans="1:7" ht="30" customHeight="1">
      <c r="A1" s="59" t="s">
        <v>302</v>
      </c>
      <c r="B1" s="59"/>
      <c r="C1" s="59"/>
      <c r="D1" s="59"/>
      <c r="E1" s="59"/>
      <c r="F1" s="59"/>
      <c r="G1" s="59"/>
    </row>
    <row r="2" spans="1:7" ht="15">
      <c r="A2" s="66" t="s">
        <v>22</v>
      </c>
      <c r="B2" s="48" t="s">
        <v>23</v>
      </c>
      <c r="C2" s="48"/>
      <c r="D2" s="48"/>
      <c r="E2" s="48"/>
      <c r="F2" s="48"/>
      <c r="G2" s="48"/>
    </row>
    <row r="3" spans="1:7" ht="15">
      <c r="A3" s="67"/>
      <c r="B3" s="48" t="s">
        <v>24</v>
      </c>
      <c r="C3" s="48"/>
      <c r="D3" s="48" t="s">
        <v>25</v>
      </c>
      <c r="E3" s="48"/>
      <c r="F3" s="48" t="s">
        <v>26</v>
      </c>
      <c r="G3" s="48"/>
    </row>
    <row r="4" spans="1:7" ht="18">
      <c r="A4" s="68"/>
      <c r="B4" s="1" t="s">
        <v>27</v>
      </c>
      <c r="C4" s="1" t="s">
        <v>28</v>
      </c>
      <c r="D4" s="1" t="s">
        <v>27</v>
      </c>
      <c r="E4" s="1" t="s">
        <v>28</v>
      </c>
      <c r="F4" s="1" t="s">
        <v>27</v>
      </c>
      <c r="G4" s="1" t="s">
        <v>28</v>
      </c>
    </row>
    <row r="5" spans="1:7" ht="15">
      <c r="A5" s="3" t="s">
        <v>29</v>
      </c>
      <c r="B5" s="1"/>
      <c r="C5" s="1"/>
      <c r="D5" s="1"/>
      <c r="E5" s="1"/>
      <c r="F5" s="1"/>
      <c r="G5" s="1"/>
    </row>
    <row r="6" spans="1:7" ht="15">
      <c r="A6" s="3" t="s">
        <v>30</v>
      </c>
      <c r="B6" s="1"/>
      <c r="C6" s="1"/>
      <c r="D6" s="1"/>
      <c r="E6" s="1"/>
      <c r="F6" s="1"/>
      <c r="G6" s="1"/>
    </row>
    <row r="7" spans="1:7" ht="15">
      <c r="A7" s="3" t="s">
        <v>31</v>
      </c>
      <c r="B7" s="1"/>
      <c r="C7" s="1"/>
      <c r="D7" s="1"/>
      <c r="E7" s="1"/>
      <c r="F7" s="1"/>
      <c r="G7" s="1"/>
    </row>
    <row r="8" spans="1:7" ht="15">
      <c r="A8" s="3" t="s">
        <v>32</v>
      </c>
      <c r="B8" s="1"/>
      <c r="C8" s="1"/>
      <c r="D8" s="1"/>
      <c r="E8" s="1"/>
      <c r="F8" s="1"/>
      <c r="G8" s="1"/>
    </row>
    <row r="9" spans="1:7" ht="15">
      <c r="A9" s="26"/>
      <c r="B9" s="65"/>
      <c r="C9" s="65"/>
      <c r="D9" s="65"/>
      <c r="E9" s="65"/>
      <c r="F9" s="65"/>
      <c r="G9" s="65"/>
    </row>
    <row r="10" spans="1:7" ht="15">
      <c r="A10" s="32"/>
      <c r="B10" s="19"/>
      <c r="C10" s="19"/>
      <c r="D10" s="19"/>
      <c r="E10" s="19"/>
      <c r="F10" s="19"/>
      <c r="G10" s="19"/>
    </row>
    <row r="11" spans="1:7" ht="15">
      <c r="A11" s="19"/>
      <c r="B11" s="19"/>
      <c r="C11" s="19"/>
      <c r="D11" s="19"/>
      <c r="E11" s="19"/>
      <c r="F11" s="19"/>
      <c r="G11" s="19"/>
    </row>
    <row r="12" spans="1:7" ht="15">
      <c r="A12" s="19"/>
      <c r="B12" s="19"/>
      <c r="C12" s="19"/>
      <c r="D12" s="19"/>
      <c r="E12" s="19"/>
      <c r="F12" s="19"/>
      <c r="G12" s="19"/>
    </row>
    <row r="13" spans="1:7" ht="15">
      <c r="A13" s="4"/>
      <c r="B13" s="4"/>
      <c r="C13" s="4"/>
      <c r="D13" s="4"/>
      <c r="E13" s="4"/>
      <c r="F13" s="4"/>
      <c r="G13" s="4"/>
    </row>
    <row r="14" spans="1:7" ht="15">
      <c r="A14" s="4"/>
      <c r="B14" s="4"/>
      <c r="C14" s="4"/>
      <c r="D14" s="69"/>
      <c r="E14" s="4"/>
      <c r="F14" s="4"/>
      <c r="G14" s="4"/>
    </row>
    <row r="15" spans="1:7" ht="15">
      <c r="A15" s="4"/>
      <c r="B15" s="4"/>
      <c r="C15" s="4"/>
      <c r="D15" s="4"/>
      <c r="E15" s="4"/>
      <c r="F15" s="4"/>
      <c r="G15" s="4"/>
    </row>
    <row r="16" spans="1:7" ht="15">
      <c r="A16" s="4"/>
      <c r="B16" s="4"/>
      <c r="C16" s="4"/>
      <c r="D16" s="4"/>
      <c r="E16" s="4"/>
      <c r="F16" s="4"/>
      <c r="G16" s="4"/>
    </row>
  </sheetData>
  <sheetProtection/>
  <mergeCells count="6">
    <mergeCell ref="A1:G1"/>
    <mergeCell ref="A2:A4"/>
    <mergeCell ref="B2:G2"/>
    <mergeCell ref="B3:C3"/>
    <mergeCell ref="D3:E3"/>
    <mergeCell ref="F3:G3"/>
  </mergeCells>
  <printOptions/>
  <pageMargins left="0.7874015748031497" right="0" top="0.7480314960629921" bottom="0.7480314960629921" header="0.31496062992125984" footer="0.31496062992125984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7109375" style="0" customWidth="1"/>
    <col min="2" max="5" width="8.7109375" style="0" customWidth="1"/>
    <col min="6" max="7" width="10.00390625" style="0" customWidth="1"/>
  </cols>
  <sheetData>
    <row r="1" spans="1:7" ht="82.5" customHeight="1">
      <c r="A1" s="60" t="s">
        <v>301</v>
      </c>
      <c r="B1" s="60"/>
      <c r="C1" s="60"/>
      <c r="D1" s="60"/>
      <c r="E1" s="60"/>
      <c r="F1" s="60"/>
      <c r="G1" s="60"/>
    </row>
    <row r="2" spans="1:7" ht="40.5" customHeight="1">
      <c r="A2" s="70" t="s">
        <v>33</v>
      </c>
      <c r="B2" s="63">
        <v>2014</v>
      </c>
      <c r="C2" s="63">
        <v>2015</v>
      </c>
      <c r="D2" s="63">
        <v>2016</v>
      </c>
      <c r="E2" s="63">
        <v>2017</v>
      </c>
      <c r="F2" s="64" t="s">
        <v>299</v>
      </c>
      <c r="G2" s="64" t="s">
        <v>300</v>
      </c>
    </row>
    <row r="3" spans="1:7" ht="15">
      <c r="A3" s="3"/>
      <c r="B3" s="3"/>
      <c r="C3" s="3"/>
      <c r="D3" s="3"/>
      <c r="E3" s="3"/>
      <c r="F3" s="3"/>
      <c r="G3" s="3"/>
    </row>
    <row r="4" spans="1:7" ht="15">
      <c r="A4" s="3"/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7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 t="s">
        <v>20</v>
      </c>
      <c r="B18" s="3"/>
      <c r="C18" s="3"/>
      <c r="D18" s="3"/>
      <c r="E18" s="3"/>
      <c r="F18" s="3"/>
      <c r="G18" s="3"/>
    </row>
    <row r="19" spans="1:7" ht="15">
      <c r="A19" s="5"/>
      <c r="B19" s="5"/>
      <c r="C19" s="5"/>
      <c r="D19" s="5"/>
      <c r="E19" s="5"/>
      <c r="F19" s="5"/>
      <c r="G19" s="5"/>
    </row>
    <row r="20" spans="1:7" ht="15">
      <c r="A20" s="5"/>
      <c r="B20" s="5"/>
      <c r="C20" s="5"/>
      <c r="D20" s="5"/>
      <c r="E20" s="5"/>
      <c r="F20" s="5"/>
      <c r="G20" s="5"/>
    </row>
    <row r="21" spans="1:7" ht="15">
      <c r="A21" s="5"/>
      <c r="B21" s="5"/>
      <c r="C21" s="5"/>
      <c r="D21" s="5"/>
      <c r="E21" s="5"/>
      <c r="F21" s="5"/>
      <c r="G21" s="5"/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  <row r="26" spans="1:7" ht="15">
      <c r="A26" s="5"/>
      <c r="B26" s="5"/>
      <c r="C26" s="5"/>
      <c r="D26" s="5"/>
      <c r="E26" s="5"/>
      <c r="F26" s="5"/>
      <c r="G26" s="5"/>
    </row>
    <row r="27" spans="1:7" ht="15">
      <c r="A27" s="5"/>
      <c r="B27" s="5"/>
      <c r="C27" s="5"/>
      <c r="D27" s="5"/>
      <c r="E27" s="5"/>
      <c r="F27" s="5"/>
      <c r="G27" s="5"/>
    </row>
  </sheetData>
  <sheetProtection/>
  <mergeCells count="1">
    <mergeCell ref="A1:G1"/>
  </mergeCells>
  <printOptions/>
  <pageMargins left="1.1811023622047245" right="0.2362204724409449" top="0.7480314960629921" bottom="0.7480314960629921" header="0.31496062992125984" footer="0.31496062992125984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28.57421875" style="0" customWidth="1"/>
    <col min="2" max="7" width="10.00390625" style="0" customWidth="1"/>
  </cols>
  <sheetData>
    <row r="1" spans="1:7" ht="63.75" customHeight="1">
      <c r="A1" s="60" t="s">
        <v>305</v>
      </c>
      <c r="B1" s="60"/>
      <c r="C1" s="60"/>
      <c r="D1" s="60"/>
      <c r="E1" s="60"/>
      <c r="F1" s="60"/>
      <c r="G1" s="60"/>
    </row>
    <row r="2" spans="1:7" ht="39.75" customHeight="1">
      <c r="A2" s="62" t="s">
        <v>33</v>
      </c>
      <c r="B2" s="63">
        <v>2014</v>
      </c>
      <c r="C2" s="63">
        <v>2015</v>
      </c>
      <c r="D2" s="63">
        <v>2016</v>
      </c>
      <c r="E2" s="63">
        <v>2017</v>
      </c>
      <c r="F2" s="64" t="s">
        <v>299</v>
      </c>
      <c r="G2" s="64" t="s">
        <v>300</v>
      </c>
    </row>
    <row r="3" spans="1:7" ht="15">
      <c r="A3" s="3"/>
      <c r="B3" s="3"/>
      <c r="C3" s="3"/>
      <c r="D3" s="3"/>
      <c r="E3" s="3"/>
      <c r="F3" s="3"/>
      <c r="G3" s="3"/>
    </row>
    <row r="4" spans="1:7" ht="15">
      <c r="A4" s="3"/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7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 t="s">
        <v>20</v>
      </c>
      <c r="B18" s="3"/>
      <c r="C18" s="3"/>
      <c r="D18" s="3"/>
      <c r="E18" s="3"/>
      <c r="F18" s="3"/>
      <c r="G18" s="3"/>
    </row>
  </sheetData>
  <sheetProtection/>
  <mergeCells count="1">
    <mergeCell ref="A1:G1"/>
  </mergeCells>
  <printOptions/>
  <pageMargins left="0.2708333333333333" right="0.25" top="0.75" bottom="0.75" header="0.3" footer="0.3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8.57421875" style="0" customWidth="1"/>
    <col min="2" max="7" width="8.7109375" style="0" customWidth="1"/>
  </cols>
  <sheetData>
    <row r="1" spans="1:7" ht="82.5" customHeight="1">
      <c r="A1" s="72" t="s">
        <v>306</v>
      </c>
      <c r="B1" s="72"/>
      <c r="C1" s="72"/>
      <c r="D1" s="72"/>
      <c r="E1" s="72"/>
      <c r="F1" s="72"/>
      <c r="G1" s="72"/>
    </row>
    <row r="2" spans="1:7" ht="37.5" customHeight="1">
      <c r="A2" s="62" t="s">
        <v>33</v>
      </c>
      <c r="B2" s="63">
        <v>2014</v>
      </c>
      <c r="C2" s="63">
        <v>2015</v>
      </c>
      <c r="D2" s="63">
        <v>2016</v>
      </c>
      <c r="E2" s="63">
        <v>2017</v>
      </c>
      <c r="F2" s="64" t="s">
        <v>299</v>
      </c>
      <c r="G2" s="64" t="s">
        <v>300</v>
      </c>
    </row>
    <row r="3" spans="1:7" ht="31.5">
      <c r="A3" s="71" t="s">
        <v>310</v>
      </c>
      <c r="B3" s="3">
        <v>0.05</v>
      </c>
      <c r="C3" s="3"/>
      <c r="D3" s="3"/>
      <c r="E3" s="3"/>
      <c r="F3" s="3"/>
      <c r="G3" s="3"/>
    </row>
    <row r="4" spans="1:7" ht="31.5">
      <c r="A4" s="71" t="s">
        <v>313</v>
      </c>
      <c r="B4" s="3">
        <v>0.1</v>
      </c>
      <c r="C4" s="3"/>
      <c r="D4" s="3"/>
      <c r="E4" s="3"/>
      <c r="F4" s="3"/>
      <c r="G4" s="3"/>
    </row>
    <row r="5" spans="1:7" ht="15.75">
      <c r="A5" s="61"/>
      <c r="B5" s="3"/>
      <c r="C5" s="3"/>
      <c r="D5" s="3"/>
      <c r="E5" s="3"/>
      <c r="F5" s="7"/>
      <c r="G5" s="3"/>
    </row>
    <row r="6" spans="1:7" ht="15.75">
      <c r="A6" s="61"/>
      <c r="B6" s="3"/>
      <c r="C6" s="3"/>
      <c r="D6" s="3"/>
      <c r="E6" s="3"/>
      <c r="F6" s="3"/>
      <c r="G6" s="3"/>
    </row>
    <row r="7" spans="1:7" ht="15">
      <c r="A7" s="3" t="s">
        <v>20</v>
      </c>
      <c r="B7" s="3">
        <f>B3+B4</f>
        <v>0.15000000000000002</v>
      </c>
      <c r="C7" s="3"/>
      <c r="D7" s="3"/>
      <c r="E7" s="3"/>
      <c r="F7" s="3"/>
      <c r="G7" s="3"/>
    </row>
    <row r="8" spans="1:7" ht="15">
      <c r="A8" s="26"/>
      <c r="B8" s="26"/>
      <c r="C8" s="26"/>
      <c r="D8" s="26"/>
      <c r="E8" s="26"/>
      <c r="F8" s="26"/>
      <c r="G8" s="26"/>
    </row>
    <row r="9" spans="1:7" ht="15">
      <c r="A9" s="32"/>
      <c r="B9" s="32"/>
      <c r="C9" s="32"/>
      <c r="D9" s="32"/>
      <c r="E9" s="32"/>
      <c r="F9" s="32"/>
      <c r="G9" s="32"/>
    </row>
    <row r="10" spans="1:7" ht="15">
      <c r="A10" s="32"/>
      <c r="B10" s="32"/>
      <c r="C10" s="32"/>
      <c r="D10" s="32"/>
      <c r="E10" s="32"/>
      <c r="F10" s="32"/>
      <c r="G10" s="32"/>
    </row>
    <row r="11" spans="1:7" ht="15">
      <c r="A11" s="32"/>
      <c r="B11" s="32"/>
      <c r="C11" s="32"/>
      <c r="D11" s="32"/>
      <c r="E11" s="32"/>
      <c r="F11" s="32"/>
      <c r="G11" s="32"/>
    </row>
    <row r="12" spans="1:7" ht="15">
      <c r="A12" s="32"/>
      <c r="B12" s="32"/>
      <c r="C12" s="32"/>
      <c r="D12" s="32"/>
      <c r="E12" s="32"/>
      <c r="F12" s="32"/>
      <c r="G12" s="32"/>
    </row>
    <row r="13" spans="1:7" ht="15">
      <c r="A13" s="32"/>
      <c r="B13" s="32"/>
      <c r="C13" s="32"/>
      <c r="D13" s="32"/>
      <c r="E13" s="32"/>
      <c r="F13" s="32"/>
      <c r="G13" s="32"/>
    </row>
    <row r="14" spans="1:7" ht="15">
      <c r="A14" s="32"/>
      <c r="B14" s="32"/>
      <c r="C14" s="32"/>
      <c r="D14" s="32"/>
      <c r="E14" s="32"/>
      <c r="F14" s="32"/>
      <c r="G14" s="32"/>
    </row>
    <row r="15" spans="1:7" ht="15">
      <c r="A15" s="32"/>
      <c r="B15" s="32"/>
      <c r="C15" s="32"/>
      <c r="D15" s="32"/>
      <c r="E15" s="32"/>
      <c r="F15" s="32"/>
      <c r="G15" s="32"/>
    </row>
    <row r="16" spans="1:7" ht="15">
      <c r="A16" s="32"/>
      <c r="B16" s="32"/>
      <c r="C16" s="32"/>
      <c r="D16" s="32"/>
      <c r="E16" s="32"/>
      <c r="F16" s="32"/>
      <c r="G16" s="32"/>
    </row>
    <row r="17" spans="1:7" ht="15">
      <c r="A17" s="32"/>
      <c r="B17" s="32"/>
      <c r="C17" s="32"/>
      <c r="D17" s="32"/>
      <c r="E17" s="32"/>
      <c r="F17" s="32"/>
      <c r="G17" s="32"/>
    </row>
    <row r="18" spans="1:7" ht="15">
      <c r="A18" s="32"/>
      <c r="B18" s="32"/>
      <c r="C18" s="32"/>
      <c r="D18" s="32"/>
      <c r="E18" s="32"/>
      <c r="F18" s="32"/>
      <c r="G18" s="32"/>
    </row>
  </sheetData>
  <sheetProtection/>
  <mergeCells count="1">
    <mergeCell ref="A1:G1"/>
  </mergeCells>
  <printOptions/>
  <pageMargins left="1.1811023622047245" right="0.2755905511811024" top="0.7480314960629921" bottom="0.7480314960629921" header="0.31496062992125984" footer="0.31496062992125984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7.57421875" style="0" customWidth="1"/>
    <col min="2" max="7" width="8.7109375" style="0" customWidth="1"/>
  </cols>
  <sheetData>
    <row r="1" spans="1:7" ht="76.5" customHeight="1">
      <c r="A1" s="72" t="s">
        <v>307</v>
      </c>
      <c r="B1" s="72"/>
      <c r="C1" s="72"/>
      <c r="D1" s="72"/>
      <c r="E1" s="72"/>
      <c r="F1" s="72"/>
      <c r="G1" s="72"/>
    </row>
    <row r="2" spans="1:7" ht="35.25" customHeight="1">
      <c r="A2" s="62" t="s">
        <v>33</v>
      </c>
      <c r="B2" s="63">
        <v>2014</v>
      </c>
      <c r="C2" s="63">
        <v>2015</v>
      </c>
      <c r="D2" s="63">
        <v>2016</v>
      </c>
      <c r="E2" s="63">
        <v>2017</v>
      </c>
      <c r="F2" s="64" t="s">
        <v>299</v>
      </c>
      <c r="G2" s="64" t="s">
        <v>300</v>
      </c>
    </row>
    <row r="3" spans="1:7" ht="31.5">
      <c r="A3" s="71" t="s">
        <v>310</v>
      </c>
      <c r="B3" s="3">
        <v>0.0004</v>
      </c>
      <c r="C3" s="3"/>
      <c r="D3" s="3"/>
      <c r="E3" s="3"/>
      <c r="F3" s="3"/>
      <c r="G3" s="3"/>
    </row>
    <row r="4" spans="1:7" ht="31.5" customHeight="1">
      <c r="A4" s="71" t="s">
        <v>313</v>
      </c>
      <c r="B4" s="3">
        <v>0.008</v>
      </c>
      <c r="C4" s="3"/>
      <c r="D4" s="3"/>
      <c r="E4" s="3"/>
      <c r="F4" s="3"/>
      <c r="G4" s="3"/>
    </row>
    <row r="5" spans="1:7" ht="15.75">
      <c r="A5" s="61"/>
      <c r="B5" s="3"/>
      <c r="C5" s="3"/>
      <c r="D5" s="3"/>
      <c r="E5" s="3"/>
      <c r="F5" s="3"/>
      <c r="G5" s="3"/>
    </row>
    <row r="6" spans="1:7" ht="15.75">
      <c r="A6" s="61"/>
      <c r="B6" s="3"/>
      <c r="C6" s="3"/>
      <c r="D6" s="3"/>
      <c r="E6" s="3"/>
      <c r="F6" s="3"/>
      <c r="G6" s="3"/>
    </row>
    <row r="7" spans="1:7" ht="15">
      <c r="A7" s="3" t="s">
        <v>20</v>
      </c>
      <c r="B7" s="3">
        <f>B3+B4</f>
        <v>0.0084</v>
      </c>
      <c r="C7" s="3"/>
      <c r="D7" s="3"/>
      <c r="E7" s="3"/>
      <c r="F7" s="3"/>
      <c r="G7" s="3"/>
    </row>
  </sheetData>
  <sheetProtection/>
  <mergeCells count="1">
    <mergeCell ref="A1:G1"/>
  </mergeCells>
  <printOptions/>
  <pageMargins left="1.1811023622047245" right="0.2362204724409449" top="0.7480314960629921" bottom="0.7480314960629921" header="0.31496062992125984" footer="0.31496062992125984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28.57421875" style="0" customWidth="1"/>
    <col min="2" max="7" width="10.00390625" style="0" customWidth="1"/>
  </cols>
  <sheetData>
    <row r="1" spans="1:7" ht="75" customHeight="1">
      <c r="A1" s="60" t="s">
        <v>308</v>
      </c>
      <c r="B1" s="60"/>
      <c r="C1" s="60"/>
      <c r="D1" s="60"/>
      <c r="E1" s="60"/>
      <c r="F1" s="60"/>
      <c r="G1" s="60"/>
    </row>
    <row r="2" spans="1:7" ht="36.75" customHeight="1">
      <c r="A2" s="62" t="s">
        <v>33</v>
      </c>
      <c r="B2" s="63">
        <v>2014</v>
      </c>
      <c r="C2" s="63">
        <v>2015</v>
      </c>
      <c r="D2" s="63">
        <v>2016</v>
      </c>
      <c r="E2" s="63">
        <v>2017</v>
      </c>
      <c r="F2" s="64" t="s">
        <v>299</v>
      </c>
      <c r="G2" s="64" t="s">
        <v>300</v>
      </c>
    </row>
    <row r="3" spans="1:7" ht="15">
      <c r="A3" s="3"/>
      <c r="B3" s="3"/>
      <c r="C3" s="3"/>
      <c r="D3" s="3"/>
      <c r="E3" s="3"/>
      <c r="F3" s="3"/>
      <c r="G3" s="3"/>
    </row>
    <row r="4" spans="1:7" ht="15">
      <c r="A4" s="3"/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7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 t="s">
        <v>20</v>
      </c>
      <c r="B18" s="3"/>
      <c r="C18" s="3"/>
      <c r="D18" s="3"/>
      <c r="E18" s="3"/>
      <c r="F18" s="3"/>
      <c r="G18" s="3"/>
    </row>
  </sheetData>
  <sheetProtection/>
  <mergeCells count="1">
    <mergeCell ref="A1:G1"/>
  </mergeCells>
  <printOptions/>
  <pageMargins left="0.984251968503937" right="0.31496062992125984" top="0.7480314960629921" bottom="0.7480314960629921" header="0.31496062992125984" footer="0.3149606299212598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2013-12-19T14:00:10Z</cp:lastPrinted>
  <dcterms:created xsi:type="dcterms:W3CDTF">2013-11-21T00:10:43Z</dcterms:created>
  <dcterms:modified xsi:type="dcterms:W3CDTF">2013-12-19T14:15:55Z</dcterms:modified>
  <cp:category/>
  <cp:version/>
  <cp:contentType/>
  <cp:contentStatus/>
</cp:coreProperties>
</file>